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96" documentId="13_ncr:1_{EACB1CDA-666A-4333-9B60-428899C37424}" xr6:coauthVersionLast="47" xr6:coauthVersionMax="47" xr10:uidLastSave="{C626D2C6-E346-4E61-ADAA-5D6DC9DF73F0}"/>
  <bookViews>
    <workbookView xWindow="-120" yWindow="-120" windowWidth="20730" windowHeight="11160" xr2:uid="{00000000-000D-0000-FFFF-FFFF00000000}"/>
  </bookViews>
  <sheets>
    <sheet name="Benchmark Identification" sheetId="1" r:id="rId1"/>
    <sheet name="Guide" sheetId="2" r:id="rId2"/>
  </sheets>
  <externalReferences>
    <externalReference r:id="rId3"/>
  </externalReferences>
  <definedNames>
    <definedName name="_xlnm._FilterDatabase" localSheetId="0" hidden="1">'Benchmark Identification'!$C$5:$Q$26</definedName>
    <definedName name="Correlation_Options">'[1]Data Validation Sources'!$C$2:$C$6</definedName>
    <definedName name="_xlnm.Print_Area" localSheetId="0">'Benchmark Identification'!$A$1:$S$29</definedName>
    <definedName name="_xlnm.Print_Area" localSheetId="1">Guide!$A$1:$F$20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1" l="1"/>
  <c r="F17" i="1"/>
  <c r="G17" i="1"/>
  <c r="H17" i="1"/>
  <c r="I17" i="1"/>
  <c r="J17" i="1"/>
  <c r="E19" i="1"/>
  <c r="F19" i="1"/>
  <c r="G19" i="1"/>
  <c r="H19" i="1"/>
  <c r="I19" i="1"/>
  <c r="J19" i="1"/>
  <c r="E16" i="1"/>
  <c r="F16" i="1"/>
  <c r="G16" i="1"/>
  <c r="H16" i="1"/>
  <c r="I16" i="1"/>
  <c r="J16" i="1"/>
  <c r="P19" i="1" l="1"/>
  <c r="P16" i="1"/>
  <c r="P17" i="1"/>
  <c r="J26" i="1" l="1"/>
  <c r="J24" i="1"/>
  <c r="I25" i="1"/>
  <c r="H26" i="1"/>
  <c r="H25" i="1"/>
  <c r="G25" i="1"/>
  <c r="F24" i="1"/>
  <c r="E26" i="1"/>
  <c r="E25" i="1"/>
  <c r="E24" i="1"/>
  <c r="J23" i="1" l="1"/>
  <c r="G23" i="1" l="1"/>
  <c r="F23" i="1"/>
  <c r="I23" i="1"/>
  <c r="H23" i="1"/>
  <c r="E18" i="1"/>
  <c r="E8" i="1"/>
  <c r="E21" i="1" l="1"/>
  <c r="E14" i="1"/>
  <c r="H8" i="1"/>
  <c r="H7" i="1" s="1"/>
  <c r="I8" i="1"/>
  <c r="I7" i="1" s="1"/>
  <c r="H10" i="1"/>
  <c r="E20" i="1"/>
  <c r="E12" i="1" l="1"/>
  <c r="I24" i="1"/>
  <c r="I26" i="1"/>
  <c r="I21" i="1"/>
  <c r="I12" i="1" s="1"/>
  <c r="I22" i="1"/>
  <c r="I20" i="1"/>
  <c r="I9" i="1" s="1"/>
  <c r="I18" i="1"/>
  <c r="I13" i="1" s="1"/>
  <c r="I10" i="1"/>
  <c r="I15" i="1" s="1"/>
  <c r="E23" i="1"/>
  <c r="H21" i="1"/>
  <c r="H12" i="1" s="1"/>
  <c r="H24" i="1"/>
  <c r="H15" i="1"/>
  <c r="H22" i="1"/>
  <c r="H20" i="1"/>
  <c r="H9" i="1" s="1"/>
  <c r="H18" i="1"/>
  <c r="H13" i="1" s="1"/>
  <c r="E10" i="1"/>
  <c r="I11" i="1" l="1"/>
  <c r="E9" i="1"/>
  <c r="P23" i="1"/>
  <c r="E15" i="1"/>
  <c r="I14" i="1"/>
  <c r="H14" i="1"/>
  <c r="H11" i="1"/>
  <c r="E13" i="1"/>
  <c r="E22" i="1"/>
  <c r="E7" i="1"/>
  <c r="E11" i="1" l="1"/>
  <c r="F8" i="1"/>
  <c r="G8" i="1"/>
  <c r="J8" i="1"/>
  <c r="J7" i="1" s="1"/>
  <c r="G10" i="1"/>
  <c r="F25" i="1"/>
  <c r="J25" i="1"/>
  <c r="J10" i="1" s="1"/>
  <c r="J15" i="1" s="1"/>
  <c r="F20" i="1"/>
  <c r="G20" i="1"/>
  <c r="J20" i="1"/>
  <c r="J22" i="1"/>
  <c r="G15" i="1"/>
  <c r="F26" i="1"/>
  <c r="G26" i="1"/>
  <c r="G22" i="1" s="1"/>
  <c r="F21" i="1"/>
  <c r="G21" i="1"/>
  <c r="G12" i="1" s="1"/>
  <c r="J21" i="1"/>
  <c r="J12" i="1" s="1"/>
  <c r="F9" i="1"/>
  <c r="G9" i="1"/>
  <c r="J9" i="1"/>
  <c r="G24" i="1"/>
  <c r="P24" i="1" s="1"/>
  <c r="F18" i="1"/>
  <c r="G18" i="1"/>
  <c r="G11" i="1" s="1"/>
  <c r="J18" i="1"/>
  <c r="J13" i="1" s="1"/>
  <c r="P20" i="1" l="1"/>
  <c r="F22" i="1"/>
  <c r="P22" i="1" s="1"/>
  <c r="P26" i="1"/>
  <c r="F10" i="1"/>
  <c r="P10" i="1" s="1"/>
  <c r="P25" i="1"/>
  <c r="F14" i="1"/>
  <c r="P18" i="1"/>
  <c r="P9" i="1"/>
  <c r="F12" i="1"/>
  <c r="P12" i="1" s="1"/>
  <c r="P21" i="1"/>
  <c r="F7" i="1"/>
  <c r="P8" i="1"/>
  <c r="F15" i="1"/>
  <c r="P15" i="1" s="1"/>
  <c r="G14" i="1"/>
  <c r="G13" i="1"/>
  <c r="J11" i="1"/>
  <c r="F11" i="1"/>
  <c r="F13" i="1"/>
  <c r="J14" i="1"/>
  <c r="G7" i="1"/>
  <c r="P7" i="1" l="1"/>
  <c r="P11" i="1"/>
  <c r="P13" i="1"/>
  <c r="Q21" i="1" s="1"/>
  <c r="P14" i="1"/>
  <c r="Q14" i="1" s="1"/>
  <c r="Q23" i="1"/>
  <c r="Q26" i="1"/>
  <c r="Q24" i="1"/>
  <c r="Q25" i="1"/>
  <c r="Q19" i="1" l="1"/>
  <c r="Q16" i="1"/>
  <c r="Q9" i="1"/>
  <c r="Q8" i="1"/>
  <c r="Q17" i="1"/>
  <c r="Q12" i="1"/>
  <c r="Q18" i="1"/>
  <c r="Q7" i="1"/>
  <c r="Q22" i="1"/>
  <c r="Q15" i="1"/>
  <c r="Q20" i="1"/>
  <c r="Q10" i="1"/>
  <c r="Q13" i="1"/>
  <c r="Q11"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<sst xmlns="http://schemas.openxmlformats.org/spreadsheetml/2006/main" count="120" uniqueCount="98">
  <si>
    <t>Country</t>
  </si>
  <si>
    <t>Website</t>
  </si>
  <si>
    <t>Singapore</t>
  </si>
  <si>
    <t>USA</t>
  </si>
  <si>
    <t>KPI Fire</t>
  </si>
  <si>
    <t>BSC Designer</t>
  </si>
  <si>
    <t>Align</t>
  </si>
  <si>
    <t>Clockwork</t>
  </si>
  <si>
    <t>Kepion</t>
  </si>
  <si>
    <t>Profit</t>
  </si>
  <si>
    <t>Stratum</t>
  </si>
  <si>
    <t>BrightGauge</t>
  </si>
  <si>
    <t>Dasheroo</t>
  </si>
  <si>
    <t>iStrives</t>
  </si>
  <si>
    <t>S.A.V.E.</t>
  </si>
  <si>
    <t>Free trial?</t>
  </si>
  <si>
    <t>Yes</t>
  </si>
  <si>
    <t>Strategic Assessment of Vital Elements - S.A.V.E. assesses human and operational resources by supervisors, management and leadership. Online software consolidates ad hoc, forecasting and predictive performance actions plans that clients wants. Reports are available in aggregate, by groups, individual, comparative and on demand.</t>
  </si>
  <si>
    <t>iStrives simplifies performance management and makes it easy for your teams to drive their personal success and access all information and tools they need to succeed with just a click. Key features are: Scorecards; Gamification; Star rating; Incentives; Toolbox; Mood tracking; Leader boards; Wallet; Task management; Tips; Dashboards</t>
  </si>
  <si>
    <t>Clockwork is an AI-powered tool that securely connects to your accounting system, learns from patterns in your transactional data, and builds a 5-year financial model and 52-week cash flow forecast that you can easily customize with your own assumptions about the future. With real-time performance dashboards, intelligent forecasting logic, and unlimited "what if" scenarios, you can get the full picture of your financial past, present and future without any setup required.</t>
  </si>
  <si>
    <t>Dasheroo Business Dashboard - Track all of your important KPIs for overall business analytics, web analytics, email marketing, social media, marketing and sales, in one great-looking free business dashboard. Now you can spend less time chasing down your data and use it to grow your business. So whether you're a 1-person shop or part of a larger team where you need to share and collaborate to help make more informed, data-driven decisions to grow your business, Dasheroo is for you.</t>
  </si>
  <si>
    <t>KPI Fire is the easiest way for companies align their teams and achieve their goals. Enter your annual objectives and strategic plan. Then break those objectives down into department goals, team goals, and finally projects. Visualize your progress with real time project and KPI dashboards. With KPI Fire everyone on your team can collaborate and manage their work. It's simple, easy to use and trusted by leading companies to execute their strategy.</t>
  </si>
  <si>
    <t>BrightGauge is a data platform built for MSPs and the business industry, allowing users to generate data-driven dashboards and reports based on unique datasources. BrightGauge also lets users track progress against key performance indicators (KPIs) through its Goals feature. With BrightGauge dashboards, you can view the metrics that matter most to you, all in real-time. Transparency is essential to building long-lasting client relationships and nothing builds trust more than Client Reports.</t>
  </si>
  <si>
    <t>Silvon Software is a global provider of business intelligence software solutions for manufacturing and wholesale distribution enterprises. The company's Stratum solution suite enables businesses to plan, analyze and manage operational performance through the use of pre-defined analytic reports, KPI metrics, scorecards, dashboards and performance alerts. The Stratum suite also offers integrated applications for sales planning, demand forecasting and inventory optimization.</t>
  </si>
  <si>
    <t>Profit.co is the best platform for managing your Business Performance using OKRs. Extremely easy to onboard and use, Profit comes with over 300 metrics and allows you to define your own custom metrics with ease. You can get quick insights into the performance of the business using the OKRs dashboard, alignments dashboard, KPI boards and department heatmaps. The color coding in the dashboards help you to identify the areas that need attention and drill down to the lowest level, if required.</t>
  </si>
  <si>
    <t>BSC Designer is a professional strategy execution software oriented on Balanced Scorecard framework, KPIs, and strategy maps. There is a PRO edition for Windows desktop, cloud-base SaaS, and locally hosted server application.</t>
  </si>
  <si>
    <t>Czech Republic</t>
  </si>
  <si>
    <t>Kepion provides a planning platform supporting FP&amp;A process and providing analytics for finance, sales, marketing, HR and operations. Kepion supports both financial and operational planning processes, providing dashboards and key performance indicator (KPI) tracking as well as reporting and analytics. Kepion leverages the Microsoft Azure and SQL Server platforms, integrates with Microsoft Power BI for visualizations, and integrates with Microsoft Dynamics, SAP and other ERP systems.</t>
  </si>
  <si>
    <t>Review count</t>
  </si>
  <si>
    <t>Review score</t>
  </si>
  <si>
    <t>strateg</t>
  </si>
  <si>
    <t>project</t>
  </si>
  <si>
    <t>dashboard</t>
  </si>
  <si>
    <t>kpi</t>
  </si>
  <si>
    <t>ClearPoint Strategy</t>
  </si>
  <si>
    <t>Looking for a way to save time managing your strategic plans, strategy maps, KPIs, initiatives and dashboards? ClearPoint has your back! We are a web-based Balanced Scorecard, dashboard, and performance management software solution. You can easily manage your strategic plans, strategy maps, KPIs, initiatives and dashboards- tools that leadership teams rely on to make more accurate decisions and use to ensure accountability and follow-through. Cut down your long hours with our automated upload, notification, reminder, and report generation features. ClearPoint is secure, cost effective, and offers a reliable US-based support team that is ready to help you get started! Once you become a ClearPoint client, you become part of our ClearPoint community. The ClearPoint Community is a vibrant, robust network where our clients connect with peers, experts, and resources to accelerate their pace of progress in achieving strategic goals. By building relationships, members of the ClearPoint Community can follow each other’s successes, learn from each other’s challenges, and tackle problems together.The ClearPoint team further facilitates networking and best practice sharing among users by hosting regional gatherings and an annual Strategy and Performance Management Summit. You may be wondering: how did we become experts in strategic management? Ascendant was founded over 10 years ago, in April of 2008, by Dylan Miyake and Ted Jackson, who had worked together for the previous nine years at Balanced Scorecard Collaborative and Palladium, firms founded by Drs. Kaplan and Norton, creators of the Balanced Scorecard concept. ClearPoint Strategy was initially launched in early 2009, and Ascendant has been enhancing the software based on industry trends and client needs ever since. The client base and use of ClearPoint has grown consistently since 2009, and the application has become one of the most highly customizable, cost-effective, and comprehensive cloud-based software suites on the market.</t>
  </si>
  <si>
    <t>Rhythm</t>
  </si>
  <si>
    <t>Rhythm Systems is a cloud-based platform to help your team stay focused, aligned and accountable to your strategic plan. This solution is perfect for fast-growing companies in any industry. Rhythm Systems helps companies define strategic growth plans and break them down into annual, quarterly and weekly dashboards so that your team is always aligned and on-track. Whether your company is opening new markets, launching new products, making acquisitions or scaling operations, Rhythm Systems provides the tools to ensure you protect what’s at stake. Our strategic planning software has everything you need to track OKRs, KPIs, Strategic Plans, Annual Plans, and Quarterly Plans with dashboards to improve company alignment and make company meetings more productive. Working on a new 2020 plan or preparing for 2021? Let our expert virtual planning facilitators help. Schedule a demo top right to speak with a Rhythm Expert today.</t>
  </si>
  <si>
    <t>Sciforma</t>
  </si>
  <si>
    <t>Sciforma PPM's robust and easy-to-use platform supports PMOs with these very critical PPM capabilities: idea &amp; demand, portfolio &amp; program, planning, work and collaboration, resources, and time tracking. Flexible and functionally scalable, it accomodates various PMO maturity levels and fits many sectors: health care, manufacturing, public, finance, and more. Key customer partners include Netgear, NXP Semiconductor, Deutsche Telekom, EADS. ☑ Dynamic business case criteria and scoring ☑ Risk and benefit visualization ☑ Budget-driven ranking ☑ Pipeline dashboards, portfolio status overviews, portfolio simulations ☑ Powerful gantt with project path, cost, budget, and work package management ☑ Resource management: time tracking, capacity planning, resource allocation ☑ and more.... Achieve growth &amp; strategic objectives through more effective management of projects &amp; resources with Sciforma PPM Software.</t>
  </si>
  <si>
    <t>Clear Impact Scorecard</t>
  </si>
  <si>
    <t>Create Alignment. Improve your performance. Create Maximum Community Impact. Our easy-to-use, web-based Clear Impact Scorecard software helps program managers, grant managers and performance directors collaborate with stakeholders and community partners to simplify data collection, standardize reporting, measure progress and improve performance on a local, regional and national scale to move beyond quantities of people served and demonstrate that communities are actually better off. Clear Impact provides performance management software, training and services to help government agencies, non-profits, communities, and foundations track the performance of their programs, measure the impact of their funding, and report on the progress of their missions to improve the lives of children, families and communities worldwide. Our performance improvement experts work side-by-side with government leaders, executive directors and public sector professionals to establish measurable performance expectations, identify the right data indicators and continuously monitor the progress of programs and partners by implementing the proven Results-Based Accountability framework to deliver long-term, measurable impact.</t>
  </si>
  <si>
    <t>scorecard</t>
  </si>
  <si>
    <t>Envisio</t>
  </si>
  <si>
    <t>Align people, plans and performance data to achieve your goals. Envisio helps you to deliver your plans, align staff with your strategy and manage the expectations of your different stakeholder groups. Cascade your strategic goals into actions to get total visibility over progress. Use automated reminders, checklists and reports to keep your team on track. Use intuitive management reporting and analytics tools to easily understand performance and communicate results. You can even share your progress via customizable public dashboards. Envisio is used by hundreds of different types of organizations to manage their strategic and operational plans. It is the #1 strategic planning and performance management solution used by government, with 100+ towns, cities, counties and school districts across North America as customers.</t>
  </si>
  <si>
    <t>We help companies create and maintain daily focus by implementing smart business habits like Daily Huddles and Priority planning and tracking. Using software makes it easier for businesses to implement a system of accountability, execution, transparency and performance reporting, so you are more likely to reach your goals. Align is growth management software for companies and their teams. Align provides tools to plan and communicate shared priorities, to help companies visualize and reinforce strategic goals. The software is built around proven business habits: morning meetings that last no more than 15 minutes, ongoing employee input, and transparent performance tracking.</t>
  </si>
  <si>
    <t>Score</t>
  </si>
  <si>
    <t>Rank</t>
  </si>
  <si>
    <t>kpifire.com</t>
  </si>
  <si>
    <t>bscdesigner.com</t>
  </si>
  <si>
    <t>aligntoday.com</t>
  </si>
  <si>
    <t>clockwork.ai</t>
  </si>
  <si>
    <t>kepion.com</t>
  </si>
  <si>
    <t>rhythmsystems.com</t>
  </si>
  <si>
    <t>profit.co</t>
  </si>
  <si>
    <t>silvon.com</t>
  </si>
  <si>
    <t>brightgauge.com</t>
  </si>
  <si>
    <t>sciforma.com</t>
  </si>
  <si>
    <t>clearimpact.com</t>
  </si>
  <si>
    <t>dasheroo.com</t>
  </si>
  <si>
    <t>envisio.com</t>
  </si>
  <si>
    <t>istrives.com</t>
  </si>
  <si>
    <t>engageyourteam.com</t>
  </si>
  <si>
    <t>clearpointstrategy.com</t>
  </si>
  <si>
    <t>perform</t>
  </si>
  <si>
    <t>Organization name</t>
  </si>
  <si>
    <t>Features or keywords and their weights</t>
  </si>
  <si>
    <t>GUIDE</t>
  </si>
  <si>
    <t>DESCRIPTION</t>
  </si>
  <si>
    <t>TERMS AND CONDITIONS</t>
  </si>
  <si>
    <t>This template is made for personal and business use only.</t>
  </si>
  <si>
    <t>It may not be made available publicly without prior written consent of CIToolkit.</t>
  </si>
  <si>
    <t>Redistribution, reselling, lease, license, sub-license or offering this template to a third party are not allowed.</t>
  </si>
  <si>
    <t>This includes uploading it to another website &amp; offering it without reference or maintaining CIToolkit information.</t>
  </si>
  <si>
    <t>INSTRUCTIONS</t>
  </si>
  <si>
    <t>This template can be customized and modified to fit your requirements. We are not liable however for its misuse.</t>
  </si>
  <si>
    <t>LEARN MORE</t>
  </si>
  <si>
    <t>Version Number: 3.1</t>
  </si>
  <si>
    <t>For any help or more information,  or to report any errors in the worksheet, please email us at:</t>
  </si>
  <si>
    <t>info@citoolkit.com</t>
  </si>
  <si>
    <t>To learn more about other continuous improvement tools, visit the Citoolkit website at:</t>
  </si>
  <si>
    <t>www.citoolkit.com</t>
  </si>
  <si>
    <t xml:space="preserve"> © Copyright Continuous Improvement Toolkit. www.citoolkit.com</t>
  </si>
  <si>
    <t>Note: Only the white cells are intended for user input.</t>
  </si>
  <si>
    <t>BENCHMARK IDENTIFICATION</t>
  </si>
  <si>
    <t>© Copyright Continuous Improvement Toolkit. www.citoolkit.com</t>
  </si>
  <si>
    <t>Description</t>
  </si>
  <si>
    <t>PROJECT</t>
  </si>
  <si>
    <t>ANALYST</t>
  </si>
  <si>
    <t>Enter the organization names in the left hand column.</t>
  </si>
  <si>
    <t>Enter the organization descriptions in the related cells. They will be used as the basis for prioritization.</t>
  </si>
  <si>
    <t>Enter the keywords that will be used for prioritization in the top row of the worksheet.</t>
  </si>
  <si>
    <t>Weight the keywords according to their importance.</t>
  </si>
  <si>
    <t>Review the results and identify the highest-ranked organizations to be the primary benchmarks for analysis.</t>
  </si>
  <si>
    <t>Review counts and scores are optional data and are not part of any formula calculations.</t>
  </si>
  <si>
    <t>Review count represents the number of times each organization has been reviewed (by online reviewers).</t>
  </si>
  <si>
    <t>Review score epresents the average score from the online reviews.</t>
  </si>
  <si>
    <t>This template is designed to help identify and select organizations for benchmarking based on business or process similarities. It serves as a preliminary step before conducting an in-depth benchmarking analysis. By capturing detailed descriptions of each organization, you can evaluate and prioritize them more effectively. It is key to provide clear, specific, and comprehensive information in the description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</si>
</sst>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u/>
      <sz val="11"/>
      <color theme="10"/>
      <name val="Calibri"/>
      <family val="2"/>
      <scheme val="minor"/>
    </font>
    <font>
      <u/>
      <sz val="11"/>
      <name val="Calibri"/>
      <family val="2"/>
      <scheme val="minor"/>
    </font>
    <font>
      <sz val="11"/>
      <name val="Calibri"/>
      <family val="2"/>
      <scheme val="minor"/>
    </font>
    <font>
      <sz val="11"/>
      <color theme="0"/>
      <name val="Calibri"/>
      <family val="2"/>
      <scheme val="minor"/>
    </font>
    <font>
      <sz val="11"/>
      <color rgb="FFFFCCFF"/>
      <name val="Calibri"/>
      <family val="2"/>
      <scheme val="minor"/>
    </font>
    <font>
      <sz val="11"/>
      <color rgb="FFCCFF99"/>
      <name val="Calibri"/>
      <family val="2"/>
      <scheme val="minor"/>
    </font>
    <font>
      <sz val="11"/>
      <color rgb="FFFFFF00"/>
      <name val="Calibri"/>
      <family val="2"/>
      <scheme val="minor"/>
    </font>
    <font>
      <sz val="11"/>
      <color rgb="FFFFC000"/>
      <name val="Calibri"/>
      <family val="2"/>
      <scheme val="minor"/>
    </font>
    <font>
      <sz val="11"/>
      <color rgb="FF99CCFF"/>
      <name val="Calibri"/>
      <family val="2"/>
      <scheme val="minor"/>
    </font>
    <font>
      <sz val="11"/>
      <color rgb="FFCCFFFF"/>
      <name val="Calibri"/>
      <family val="2"/>
      <scheme val="minor"/>
    </font>
    <font>
      <sz val="8"/>
      <name val="Calibri"/>
      <family val="2"/>
      <scheme val="minor"/>
    </font>
    <font>
      <sz val="11"/>
      <color rgb="FF0000CC"/>
      <name val="Calibri"/>
      <family val="2"/>
      <scheme val="minor"/>
    </font>
    <font>
      <sz val="11"/>
      <color theme="0" tint="-0.499984740745262"/>
      <name val="Calibri"/>
      <family val="2"/>
      <scheme val="minor"/>
    </font>
    <font>
      <sz val="12"/>
      <name val="Calibri"/>
      <family val="2"/>
      <scheme val="minor"/>
    </font>
    <font>
      <sz val="11"/>
      <color theme="1"/>
      <name val="Calibri"/>
      <family val="2"/>
      <scheme val="minor"/>
    </font>
    <font>
      <b/>
      <sz val="22"/>
      <color theme="1"/>
      <name val="Calibri"/>
      <family val="2"/>
      <scheme val="minor"/>
    </font>
    <font>
      <b/>
      <sz val="12"/>
      <color theme="1"/>
      <name val="Calibri"/>
      <family val="2"/>
      <scheme val="minor"/>
    </font>
    <font>
      <sz val="10"/>
      <color theme="1"/>
      <name val="Calibri"/>
      <family val="2"/>
      <scheme val="minor"/>
    </font>
    <font>
      <sz val="10"/>
      <color rgb="FFFF0066"/>
      <name val="Calibri"/>
      <family val="2"/>
      <scheme val="minor"/>
    </font>
    <font>
      <sz val="10"/>
      <color theme="0" tint="-0.34998626667073579"/>
      <name val="Calibri"/>
      <family val="2"/>
      <scheme val="minor"/>
    </font>
    <font>
      <u/>
      <sz val="10"/>
      <color theme="10"/>
      <name val="Calibri"/>
      <family val="2"/>
      <scheme val="minor"/>
    </font>
    <font>
      <sz val="10"/>
      <name val="Arial"/>
      <family val="2"/>
    </font>
    <font>
      <sz val="11"/>
      <color theme="1"/>
      <name val="Calibri"/>
      <family val="2"/>
      <charset val="178"/>
      <scheme val="minor"/>
    </font>
    <font>
      <sz val="10"/>
      <name val="Calibri"/>
      <family val="2"/>
      <scheme val="minor"/>
    </font>
    <font>
      <sz val="9"/>
      <name val="Calibri"/>
      <family val="2"/>
      <scheme val="minor"/>
    </font>
    <font>
      <b/>
      <sz val="2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theme="1" tint="0.34998626667073579"/>
        <bgColor indexed="64"/>
      </patternFill>
    </fill>
    <fill>
      <patternFill patternType="solid">
        <fgColor theme="0" tint="-0.249977111117893"/>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right/>
      <top/>
      <bottom style="thin">
        <color indexed="64"/>
      </bottom>
      <diagonal/>
    </border>
    <border>
      <left/>
      <right/>
      <top style="thin">
        <color indexed="64"/>
      </top>
      <bottom/>
      <diagonal/>
    </border>
  </borders>
  <cellStyleXfs count="6">
    <xf numFmtId="0" fontId="0" fillId="0" borderId="0"/>
    <xf numFmtId="0" fontId="1" fillId="0" borderId="0" applyNumberFormat="0" applyFill="0" applyBorder="0" applyAlignment="0" applyProtection="0"/>
    <xf numFmtId="0" fontId="15" fillId="0" borderId="0"/>
    <xf numFmtId="0" fontId="1" fillId="0" borderId="0" applyNumberFormat="0" applyFill="0" applyBorder="0" applyAlignment="0" applyProtection="0"/>
    <xf numFmtId="0" fontId="22" fillId="0" borderId="0" applyProtection="0"/>
    <xf numFmtId="0" fontId="23" fillId="0" borderId="0"/>
  </cellStyleXfs>
  <cellXfs count="52">
    <xf numFmtId="0" fontId="0" fillId="0" borderId="0" xfId="0"/>
    <xf numFmtId="0" fontId="0" fillId="2" borderId="0" xfId="0" applyFill="1"/>
    <xf numFmtId="0" fontId="0" fillId="2" borderId="0" xfId="0" applyFill="1" applyAlignment="1">
      <alignment horizontal="left"/>
    </xf>
    <xf numFmtId="0" fontId="3" fillId="2" borderId="0" xfId="0" applyFont="1" applyFill="1" applyAlignment="1">
      <alignment horizontal="left"/>
    </xf>
    <xf numFmtId="0" fontId="3" fillId="2" borderId="0" xfId="0" applyFont="1" applyFill="1" applyAlignment="1">
      <alignment horizontal="right" vertical="center"/>
    </xf>
    <xf numFmtId="0" fontId="13" fillId="2" borderId="0" xfId="0" applyFont="1" applyFill="1"/>
    <xf numFmtId="0" fontId="1" fillId="2" borderId="0" xfId="1" applyFill="1" applyProtection="1"/>
    <xf numFmtId="0" fontId="2" fillId="2" borderId="0" xfId="1" applyFont="1" applyFill="1" applyProtection="1"/>
    <xf numFmtId="0" fontId="15" fillId="2" borderId="0" xfId="2" applyFill="1" applyAlignment="1">
      <alignment vertical="center"/>
    </xf>
    <xf numFmtId="0" fontId="16" fillId="2" borderId="0" xfId="2" applyFont="1" applyFill="1" applyAlignment="1">
      <alignment vertical="center"/>
    </xf>
    <xf numFmtId="0" fontId="17" fillId="2" borderId="7" xfId="2" applyFont="1" applyFill="1" applyBorder="1" applyAlignment="1">
      <alignment vertical="center"/>
    </xf>
    <xf numFmtId="0" fontId="15" fillId="2" borderId="7" xfId="2" applyFill="1" applyBorder="1" applyAlignment="1">
      <alignment vertical="center"/>
    </xf>
    <xf numFmtId="0" fontId="18" fillId="4" borderId="0" xfId="2" applyFont="1" applyFill="1" applyAlignment="1">
      <alignment vertical="center"/>
    </xf>
    <xf numFmtId="0" fontId="20" fillId="2" borderId="0" xfId="2" applyFont="1" applyFill="1" applyAlignment="1">
      <alignment vertical="center"/>
    </xf>
    <xf numFmtId="0" fontId="15" fillId="4" borderId="0" xfId="2" applyFill="1" applyAlignment="1">
      <alignment vertical="center"/>
    </xf>
    <xf numFmtId="0" fontId="18" fillId="2" borderId="0" xfId="2" applyFont="1" applyFill="1" applyAlignment="1">
      <alignment vertical="center"/>
    </xf>
    <xf numFmtId="0" fontId="21" fillId="4" borderId="0" xfId="3" applyFont="1" applyFill="1" applyAlignment="1">
      <alignment vertical="center"/>
    </xf>
    <xf numFmtId="0" fontId="14" fillId="4" borderId="0" xfId="4" applyFont="1" applyFill="1" applyAlignment="1" applyProtection="1">
      <alignment horizontal="left" vertical="center" wrapText="1"/>
    </xf>
    <xf numFmtId="0" fontId="14" fillId="4" borderId="0" xfId="4" applyFont="1" applyFill="1" applyAlignment="1" applyProtection="1">
      <alignment vertical="center" wrapText="1"/>
    </xf>
    <xf numFmtId="0" fontId="14" fillId="4" borderId="0" xfId="4" applyFont="1" applyFill="1" applyAlignment="1" applyProtection="1">
      <alignment vertical="center"/>
    </xf>
    <xf numFmtId="0" fontId="24" fillId="4" borderId="0" xfId="5" applyFont="1" applyFill="1" applyAlignment="1">
      <alignment vertical="center"/>
    </xf>
    <xf numFmtId="0" fontId="0" fillId="2" borderId="6" xfId="0" applyFill="1" applyBorder="1" applyAlignment="1">
      <alignment horizontal="left"/>
    </xf>
    <xf numFmtId="0" fontId="25" fillId="2" borderId="0" xfId="0" applyFont="1" applyFill="1"/>
    <xf numFmtId="0" fontId="25" fillId="4" borderId="0" xfId="4" applyFont="1" applyFill="1" applyAlignment="1" applyProtection="1">
      <alignment vertical="center" wrapText="1"/>
    </xf>
    <xf numFmtId="0" fontId="25" fillId="4" borderId="0" xfId="4" applyFont="1" applyFill="1" applyAlignment="1" applyProtection="1">
      <alignment vertical="center"/>
    </xf>
    <xf numFmtId="0" fontId="25" fillId="4" borderId="0" xfId="5" applyFont="1" applyFill="1" applyAlignment="1">
      <alignment vertical="center"/>
    </xf>
    <xf numFmtId="0" fontId="25" fillId="4" borderId="0" xfId="0" applyFont="1" applyFill="1" applyAlignment="1">
      <alignment vertical="center"/>
    </xf>
    <xf numFmtId="0" fontId="25" fillId="4" borderId="0" xfId="0" applyFont="1" applyFill="1"/>
    <xf numFmtId="0" fontId="8" fillId="5" borderId="1"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6" fillId="5" borderId="1"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12" fillId="4" borderId="1" xfId="0" applyFont="1" applyFill="1" applyBorder="1" applyAlignment="1">
      <alignment horizontal="left" vertical="center"/>
    </xf>
    <xf numFmtId="9"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26" fillId="2" borderId="0" xfId="0" applyFont="1" applyFill="1" applyAlignment="1">
      <alignment horizontal="left" vertical="center"/>
    </xf>
    <xf numFmtId="0" fontId="3" fillId="7" borderId="6" xfId="0" applyFont="1" applyFill="1" applyBorder="1" applyAlignment="1">
      <alignment horizontal="center" vertical="center"/>
    </xf>
    <xf numFmtId="0" fontId="24" fillId="3" borderId="4" xfId="0" applyFont="1" applyFill="1" applyBorder="1" applyAlignment="1" applyProtection="1">
      <alignment horizontal="left" vertical="center"/>
      <protection locked="0"/>
    </xf>
    <xf numFmtId="0" fontId="24" fillId="3" borderId="5" xfId="0" applyFont="1" applyFill="1" applyBorder="1" applyAlignment="1" applyProtection="1">
      <alignment horizontal="left" vertical="center"/>
      <protection locked="0"/>
    </xf>
    <xf numFmtId="0" fontId="4" fillId="5" borderId="2" xfId="0" applyFont="1" applyFill="1" applyBorder="1" applyAlignment="1" applyProtection="1">
      <alignment horizontal="left" vertical="center" wrapText="1"/>
      <protection locked="0"/>
    </xf>
    <xf numFmtId="0" fontId="4" fillId="5" borderId="3" xfId="0" applyFont="1" applyFill="1" applyBorder="1" applyAlignment="1" applyProtection="1">
      <alignment horizontal="left" vertical="center" wrapText="1"/>
      <protection locked="0"/>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2" xfId="0" applyFont="1" applyFill="1" applyBorder="1" applyAlignment="1">
      <alignment vertical="center" wrapText="1"/>
    </xf>
    <xf numFmtId="0" fontId="4" fillId="6" borderId="3" xfId="0" applyFont="1" applyFill="1" applyBorder="1" applyAlignment="1">
      <alignment vertical="center" wrapText="1"/>
    </xf>
    <xf numFmtId="0" fontId="18" fillId="4" borderId="8" xfId="2" applyFont="1" applyFill="1" applyBorder="1" applyAlignment="1">
      <alignment horizontal="left" vertical="center" wrapText="1"/>
    </xf>
    <xf numFmtId="0" fontId="19" fillId="4" borderId="8" xfId="2" applyFont="1" applyFill="1" applyBorder="1" applyAlignment="1">
      <alignment horizontal="left" vertical="center" wrapText="1"/>
    </xf>
    <xf numFmtId="0" fontId="19" fillId="4" borderId="0" xfId="2" applyFont="1" applyFill="1" applyAlignment="1">
      <alignment horizontal="left" vertical="center" wrapText="1"/>
    </xf>
  </cellXfs>
  <cellStyles count="6">
    <cellStyle name="Hyperlink" xfId="1" builtinId="8"/>
    <cellStyle name="Hyperlink 2" xfId="3" xr:uid="{2E7CF07C-BB80-4EBE-8807-704844E7FFC0}"/>
    <cellStyle name="Normal" xfId="0" builtinId="0"/>
    <cellStyle name="Normal 2 3" xfId="4" xr:uid="{A7C83A2A-AB29-42A2-B426-ACBF752FA813}"/>
    <cellStyle name="Normal 3 3" xfId="5" xr:uid="{36B09346-C272-4AF4-A641-3A218F3FE017}"/>
    <cellStyle name="Normal 9" xfId="2" xr:uid="{C7347A38-AFCC-4B9C-BEF6-FA8613BF9E98}"/>
  </cellStyles>
  <dxfs count="7">
    <dxf>
      <font>
        <color rgb="FFFFCCFF"/>
      </font>
      <fill>
        <patternFill>
          <bgColor rgb="FFFFCCFF"/>
        </patternFill>
      </fill>
    </dxf>
    <dxf>
      <font>
        <color rgb="FF99CCFF"/>
      </font>
      <fill>
        <patternFill>
          <bgColor rgb="FF99CCFF"/>
        </patternFill>
      </fill>
    </dxf>
    <dxf>
      <font>
        <color rgb="FFCCFFFF"/>
      </font>
      <fill>
        <patternFill>
          <bgColor rgb="FFCCFFFF"/>
        </patternFill>
      </fill>
    </dxf>
    <dxf>
      <font>
        <color rgb="FFCCFF33"/>
      </font>
      <fill>
        <patternFill>
          <bgColor rgb="FFCCFF66"/>
        </patternFill>
      </fill>
    </dxf>
    <dxf>
      <font>
        <color rgb="FFFFFF00"/>
      </font>
      <fill>
        <patternFill>
          <bgColor rgb="FFFFFF00"/>
        </patternFill>
      </fill>
    </dxf>
    <dxf>
      <font>
        <color theme="0" tint="-4.9989318521683403E-2"/>
      </font>
    </dxf>
    <dxf>
      <font>
        <color rgb="FFFFC000"/>
      </font>
      <fill>
        <patternFill>
          <bgColor rgb="FFFFC000"/>
        </patternFill>
      </fill>
    </dxf>
  </dxfs>
  <tableStyles count="0" defaultTableStyle="TableStyleMedium2" defaultPivotStyle="PivotStyleMedium9"/>
  <colors>
    <mruColors>
      <color rgb="FFC0C0C0"/>
      <color rgb="FFDDDDDD"/>
      <color rgb="FFCCFFFF"/>
      <color rgb="FFFFCCFF"/>
      <color rgb="FF99CCFF"/>
      <color rgb="FFCCFF66"/>
      <color rgb="FFCCFF33"/>
      <color rgb="FFCCFF99"/>
      <color rgb="FF0000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eetMetadata" Target="metadata.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aadeddin\Desktop\QFD\House%20of%20Quality%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use of Quality 1"/>
      <sheetName val="Data Validation Sources"/>
      <sheetName val="House of Quality 2"/>
      <sheetName val="House of Quality 3"/>
      <sheetName val="House of Quality 4"/>
      <sheetName val="About"/>
    </sheetNames>
    <sheetDataSet>
      <sheetData sheetId="0" refreshError="1"/>
      <sheetData sheetId="1">
        <row r="2">
          <cell r="C2" t="str">
            <v>┼┼</v>
          </cell>
        </row>
        <row r="3">
          <cell r="C3" t="str">
            <v>┼</v>
          </cell>
        </row>
        <row r="4">
          <cell r="C4" t="str">
            <v>▬</v>
          </cell>
        </row>
        <row r="5">
          <cell r="C5" t="str">
            <v>▼</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fo@citoolki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8"/>
  <sheetViews>
    <sheetView showGridLines="0" tabSelected="1" workbookViewId="0"/>
  </sheetViews>
  <sheetFormatPr defaultRowHeight="15" x14ac:dyDescent="0.25"/>
  <cols>
    <col min="1" max="2" width="2.7109375" style="1" customWidth="1"/>
    <col min="3" max="3" width="20.7109375" style="3" customWidth="1"/>
    <col min="4" max="4" width="20.7109375" style="2" customWidth="1"/>
    <col min="5" max="17" width="9.7109375" style="2" customWidth="1"/>
    <col min="18" max="19" width="2.7109375" style="1" customWidth="1"/>
    <col min="20" max="16384" width="9.140625" style="1"/>
  </cols>
  <sheetData>
    <row r="1" spans="2:19" ht="18" customHeight="1" x14ac:dyDescent="0.25">
      <c r="C1" s="39" t="s">
        <v>84</v>
      </c>
      <c r="D1" s="39"/>
      <c r="E1" s="39"/>
      <c r="F1" s="39"/>
    </row>
    <row r="2" spans="2:19" ht="18" customHeight="1" x14ac:dyDescent="0.25">
      <c r="C2" s="39"/>
      <c r="D2" s="39"/>
      <c r="E2" s="39"/>
      <c r="F2" s="39"/>
      <c r="M2" s="4" t="s">
        <v>87</v>
      </c>
      <c r="N2" s="41"/>
      <c r="O2" s="41"/>
      <c r="P2" s="41"/>
      <c r="Q2" s="42"/>
    </row>
    <row r="3" spans="2:19" ht="18" customHeight="1" x14ac:dyDescent="0.25">
      <c r="D3" s="3"/>
      <c r="E3" s="3"/>
      <c r="F3" s="3"/>
      <c r="G3" s="3"/>
      <c r="H3" s="3"/>
      <c r="I3" s="3"/>
      <c r="J3" s="3"/>
      <c r="L3" s="4"/>
      <c r="M3" s="4" t="s">
        <v>88</v>
      </c>
      <c r="N3" s="41"/>
      <c r="O3" s="41"/>
      <c r="P3" s="41"/>
      <c r="Q3" s="42"/>
    </row>
    <row r="4" spans="2:19" ht="18" customHeight="1" x14ac:dyDescent="0.25">
      <c r="E4" s="40" t="s">
        <v>66</v>
      </c>
      <c r="F4" s="40"/>
      <c r="G4" s="40"/>
      <c r="H4" s="40"/>
      <c r="I4" s="40"/>
      <c r="J4" s="40"/>
      <c r="K4" s="21"/>
    </row>
    <row r="5" spans="2:19" ht="18" customHeight="1" x14ac:dyDescent="0.25">
      <c r="C5" s="47" t="s">
        <v>65</v>
      </c>
      <c r="D5" s="47" t="s">
        <v>86</v>
      </c>
      <c r="E5" s="28" t="s">
        <v>33</v>
      </c>
      <c r="F5" s="29" t="s">
        <v>64</v>
      </c>
      <c r="G5" s="30" t="s">
        <v>32</v>
      </c>
      <c r="H5" s="31" t="s">
        <v>31</v>
      </c>
      <c r="I5" s="32" t="s">
        <v>30</v>
      </c>
      <c r="J5" s="33" t="s">
        <v>42</v>
      </c>
      <c r="K5" s="43" t="s">
        <v>28</v>
      </c>
      <c r="L5" s="43" t="s">
        <v>29</v>
      </c>
      <c r="M5" s="43" t="s">
        <v>1</v>
      </c>
      <c r="N5" s="43" t="s">
        <v>0</v>
      </c>
      <c r="O5" s="43" t="s">
        <v>15</v>
      </c>
      <c r="P5" s="45" t="s">
        <v>46</v>
      </c>
      <c r="Q5" s="45" t="s">
        <v>47</v>
      </c>
    </row>
    <row r="6" spans="2:19" ht="18" customHeight="1" x14ac:dyDescent="0.25">
      <c r="C6" s="48"/>
      <c r="D6" s="48"/>
      <c r="E6" s="28">
        <v>0.25</v>
      </c>
      <c r="F6" s="29">
        <v>0.2</v>
      </c>
      <c r="G6" s="30">
        <v>0.2</v>
      </c>
      <c r="H6" s="31">
        <v>0.05</v>
      </c>
      <c r="I6" s="32">
        <v>0.1</v>
      </c>
      <c r="J6" s="33">
        <v>0.2</v>
      </c>
      <c r="K6" s="44"/>
      <c r="L6" s="44"/>
      <c r="M6" s="44"/>
      <c r="N6" s="44"/>
      <c r="O6" s="44"/>
      <c r="P6" s="46"/>
      <c r="Q6" s="46"/>
    </row>
    <row r="7" spans="2:19" ht="18" customHeight="1" x14ac:dyDescent="0.25">
      <c r="B7" s="5">
        <v>1</v>
      </c>
      <c r="C7" s="34" t="s">
        <v>4</v>
      </c>
      <c r="D7" s="35" t="s">
        <v>21</v>
      </c>
      <c r="E7" s="36">
        <f>IF(ISNUMBER(SEARCH(E5,D7)),E6,0)</f>
        <v>0.25</v>
      </c>
      <c r="F7" s="36">
        <f>IF(ISNUMBER(SEARCH(F5,D7)),F6,0)</f>
        <v>0</v>
      </c>
      <c r="G7" s="36">
        <f>IF(ISNUMBER(SEARCH(G5,D7)),G6,0)</f>
        <v>0.2</v>
      </c>
      <c r="H7" s="36">
        <f>IF(ISNUMBER(SEARCH(H5,D7)),H6,0)</f>
        <v>0.05</v>
      </c>
      <c r="I7" s="36">
        <f>IF(ISNUMBER(SEARCH(I5,D7)),I6,0)</f>
        <v>0.1</v>
      </c>
      <c r="J7" s="36">
        <f>IF(ISNUMBER(SEARCH(J5,D7)),J6,0)</f>
        <v>0</v>
      </c>
      <c r="K7" s="35">
        <v>20</v>
      </c>
      <c r="L7" s="35">
        <v>4.5</v>
      </c>
      <c r="M7" s="35" t="s">
        <v>48</v>
      </c>
      <c r="N7" s="35" t="s">
        <v>3</v>
      </c>
      <c r="O7" s="35" t="s">
        <v>16</v>
      </c>
      <c r="P7" s="37">
        <f t="shared" ref="P7:P26" si="0">IF(SUM(E7:J7)=0,"",SUM(E7:J7))</f>
        <v>0.6</v>
      </c>
      <c r="Q7" s="38">
        <f>IF(OR(P7=0,P7=""),"",RANK(P7,P7:P26,0))</f>
        <v>7</v>
      </c>
      <c r="R7" s="6"/>
    </row>
    <row r="8" spans="2:19" ht="18" customHeight="1" x14ac:dyDescent="0.25">
      <c r="B8" s="5">
        <v>2</v>
      </c>
      <c r="C8" s="34" t="s">
        <v>5</v>
      </c>
      <c r="D8" s="35" t="s">
        <v>25</v>
      </c>
      <c r="E8" s="36">
        <f>IF(ISNUMBER(SEARCH(E5,D8)),E6,0)</f>
        <v>0.25</v>
      </c>
      <c r="F8" s="36">
        <f>IF(ISNUMBER(SEARCH(F5,D8)),F6,0)</f>
        <v>0</v>
      </c>
      <c r="G8" s="36">
        <f>IF(ISNUMBER(SEARCH(G5,D8)),G6,0)</f>
        <v>0</v>
      </c>
      <c r="H8" s="36">
        <f>IF(ISNUMBER(SEARCH(H5,D8)),H6,0)</f>
        <v>0</v>
      </c>
      <c r="I8" s="36">
        <f>IF(ISNUMBER(SEARCH(I5,D8)),I6,0)</f>
        <v>0.1</v>
      </c>
      <c r="J8" s="36">
        <f>IF(ISNUMBER(SEARCH(J5,D8)),J6,0)</f>
        <v>0.2</v>
      </c>
      <c r="K8" s="35">
        <v>20</v>
      </c>
      <c r="L8" s="35">
        <v>4</v>
      </c>
      <c r="M8" s="35" t="s">
        <v>49</v>
      </c>
      <c r="N8" s="35" t="s">
        <v>26</v>
      </c>
      <c r="O8" s="35" t="s">
        <v>16</v>
      </c>
      <c r="P8" s="37">
        <f t="shared" si="0"/>
        <v>0.55000000000000004</v>
      </c>
      <c r="Q8" s="38">
        <f>IF(OR(P8=0,P8=""),"",RANK(P8,P7:P26,0))</f>
        <v>8</v>
      </c>
      <c r="R8" s="6"/>
      <c r="S8" s="7"/>
    </row>
    <row r="9" spans="2:19" ht="18" customHeight="1" x14ac:dyDescent="0.25">
      <c r="B9" s="5">
        <v>3</v>
      </c>
      <c r="C9" s="34" t="s">
        <v>6</v>
      </c>
      <c r="D9" s="35" t="s">
        <v>45</v>
      </c>
      <c r="E9" s="36">
        <f>IF(ISNUMBER(SEARCH(E5,D9)),E6,0)</f>
        <v>0</v>
      </c>
      <c r="F9" s="36">
        <f>IF(ISNUMBER(SEARCH(F5,D9)),F6,0)</f>
        <v>0.2</v>
      </c>
      <c r="G9" s="36">
        <f>IF(ISNUMBER(SEARCH(G5,D9)),G6,0)</f>
        <v>0</v>
      </c>
      <c r="H9" s="36">
        <f>IF(ISNUMBER(SEARCH(H5,D9)),H6,0)</f>
        <v>0</v>
      </c>
      <c r="I9" s="36">
        <f>IF(ISNUMBER(SEARCH(I5,D9)),I6,0)</f>
        <v>0.1</v>
      </c>
      <c r="J9" s="36">
        <f>IF(ISNUMBER(SEARCH(J5,D9)),J6,0)</f>
        <v>0</v>
      </c>
      <c r="K9" s="35">
        <v>13</v>
      </c>
      <c r="L9" s="35">
        <v>5</v>
      </c>
      <c r="M9" s="35" t="s">
        <v>50</v>
      </c>
      <c r="N9" s="35" t="s">
        <v>3</v>
      </c>
      <c r="O9" s="35"/>
      <c r="P9" s="37">
        <f t="shared" si="0"/>
        <v>0.30000000000000004</v>
      </c>
      <c r="Q9" s="38">
        <f>IF(OR(P9=0,P9=""),"",RANK(P9,P7:P26,0))</f>
        <v>15</v>
      </c>
      <c r="R9" s="6"/>
    </row>
    <row r="10" spans="2:19" ht="18" customHeight="1" x14ac:dyDescent="0.25">
      <c r="B10" s="5">
        <v>4</v>
      </c>
      <c r="C10" s="34" t="s">
        <v>7</v>
      </c>
      <c r="D10" s="35" t="s">
        <v>19</v>
      </c>
      <c r="E10" s="36">
        <f>IF(ISNUMBER(SEARCH(E5,D10)),E6,0)</f>
        <v>0</v>
      </c>
      <c r="F10" s="36">
        <f>IF(ISNUMBER(SEARCH(F5,D10)),F6,0)</f>
        <v>0.2</v>
      </c>
      <c r="G10" s="36">
        <f>IF(ISNUMBER(SEARCH(G5,D10)),G6,0)</f>
        <v>0.2</v>
      </c>
      <c r="H10" s="36">
        <f>IF(ISNUMBER(SEARCH(H5,D10)),H6,0)</f>
        <v>0</v>
      </c>
      <c r="I10" s="36">
        <f>IF(ISNUMBER(SEARCH(I5,D10)),I6,0)</f>
        <v>0</v>
      </c>
      <c r="J10" s="36">
        <f>IF(ISNUMBER(SEARCH(J5,D10)),J6,0)</f>
        <v>0</v>
      </c>
      <c r="K10" s="35">
        <v>11</v>
      </c>
      <c r="L10" s="35">
        <v>5</v>
      </c>
      <c r="M10" s="35" t="s">
        <v>51</v>
      </c>
      <c r="N10" s="35" t="s">
        <v>3</v>
      </c>
      <c r="O10" s="35" t="s">
        <v>16</v>
      </c>
      <c r="P10" s="37">
        <f t="shared" si="0"/>
        <v>0.4</v>
      </c>
      <c r="Q10" s="38">
        <f>IF(OR(P10=0,P10=""),"",RANK(P10,P7:P26,0))</f>
        <v>12</v>
      </c>
      <c r="R10" s="6"/>
    </row>
    <row r="11" spans="2:19" ht="18" customHeight="1" x14ac:dyDescent="0.25">
      <c r="B11" s="5">
        <v>5</v>
      </c>
      <c r="C11" s="34" t="s">
        <v>8</v>
      </c>
      <c r="D11" s="35" t="s">
        <v>27</v>
      </c>
      <c r="E11" s="36">
        <f>IF(ISNUMBER(SEARCH(E5,D11)),E6,0)</f>
        <v>0.25</v>
      </c>
      <c r="F11" s="36">
        <f>IF(ISNUMBER(SEARCH(F5,D11)),F6,0)</f>
        <v>0.2</v>
      </c>
      <c r="G11" s="36">
        <f>IF(ISNUMBER(SEARCH(G5,D11)),G6,0)</f>
        <v>0.2</v>
      </c>
      <c r="H11" s="36">
        <f>IF(ISNUMBER(SEARCH(H5,D11)),H6,0)</f>
        <v>0</v>
      </c>
      <c r="I11" s="36">
        <f>IF(ISNUMBER(SEARCH(I5,D11)),I6,0)</f>
        <v>0</v>
      </c>
      <c r="J11" s="36">
        <f>IF(ISNUMBER(SEARCH(J5,D11)),J6,0)</f>
        <v>0</v>
      </c>
      <c r="K11" s="35">
        <v>9</v>
      </c>
      <c r="L11" s="35">
        <v>4.5</v>
      </c>
      <c r="M11" s="35" t="s">
        <v>52</v>
      </c>
      <c r="N11" s="35" t="s">
        <v>3</v>
      </c>
      <c r="O11" s="35"/>
      <c r="P11" s="37">
        <f t="shared" si="0"/>
        <v>0.65</v>
      </c>
      <c r="Q11" s="38">
        <f>IF(OR(P11=0,P11=""),"",RANK(P11,P7:P26,0))</f>
        <v>3</v>
      </c>
      <c r="R11" s="6"/>
    </row>
    <row r="12" spans="2:19" ht="18" customHeight="1" x14ac:dyDescent="0.25">
      <c r="B12" s="5">
        <v>6</v>
      </c>
      <c r="C12" s="34" t="s">
        <v>36</v>
      </c>
      <c r="D12" s="35" t="s">
        <v>37</v>
      </c>
      <c r="E12" s="36">
        <f>IF(ISNUMBER(SEARCH(E5,D12)),E6,0)</f>
        <v>0.25</v>
      </c>
      <c r="F12" s="36">
        <f>IF(ISNUMBER(SEARCH(F5,D12)),F6,0)</f>
        <v>0</v>
      </c>
      <c r="G12" s="36">
        <f>IF(ISNUMBER(SEARCH(G5,D12)),G6,0)</f>
        <v>0.2</v>
      </c>
      <c r="H12" s="36">
        <f>IF(ISNUMBER(SEARCH(H5,D12)),H6,0)</f>
        <v>0</v>
      </c>
      <c r="I12" s="36">
        <f>IF(ISNUMBER(SEARCH(I5,D12)),I6,0)</f>
        <v>0.1</v>
      </c>
      <c r="J12" s="36">
        <f>IF(ISNUMBER(SEARCH(J5,D12)),J6,0)</f>
        <v>0</v>
      </c>
      <c r="K12" s="35">
        <v>35</v>
      </c>
      <c r="L12" s="35">
        <v>4.7</v>
      </c>
      <c r="M12" s="35" t="s">
        <v>53</v>
      </c>
      <c r="N12" s="35" t="s">
        <v>3</v>
      </c>
      <c r="O12" s="35" t="s">
        <v>16</v>
      </c>
      <c r="P12" s="37">
        <f t="shared" si="0"/>
        <v>0.55000000000000004</v>
      </c>
      <c r="Q12" s="38">
        <f>IF(OR(P12=0,P12=""),"",RANK(P12,P7:P26,0))</f>
        <v>8</v>
      </c>
      <c r="R12" s="6"/>
    </row>
    <row r="13" spans="2:19" ht="18" customHeight="1" x14ac:dyDescent="0.25">
      <c r="B13" s="5">
        <v>7</v>
      </c>
      <c r="C13" s="34" t="s">
        <v>9</v>
      </c>
      <c r="D13" s="35" t="s">
        <v>24</v>
      </c>
      <c r="E13" s="36">
        <f>IF(ISNUMBER(SEARCH(E5,D13)),E6,0)</f>
        <v>0.25</v>
      </c>
      <c r="F13" s="36">
        <f>IF(ISNUMBER(SEARCH(F5,D13)),F6,0)</f>
        <v>0.2</v>
      </c>
      <c r="G13" s="36">
        <f>IF(ISNUMBER(SEARCH(G5,D13)),G6,0)</f>
        <v>0.2</v>
      </c>
      <c r="H13" s="36">
        <f>IF(ISNUMBER(SEARCH(H5,D13)),H6,0)</f>
        <v>0</v>
      </c>
      <c r="I13" s="36">
        <f>IF(ISNUMBER(SEARCH(I5,D13)),I6,0)</f>
        <v>0</v>
      </c>
      <c r="J13" s="36">
        <f>IF(ISNUMBER(SEARCH(J5,D13)),J6,0)</f>
        <v>0</v>
      </c>
      <c r="K13" s="35">
        <v>48</v>
      </c>
      <c r="L13" s="35">
        <v>5</v>
      </c>
      <c r="M13" s="35" t="s">
        <v>54</v>
      </c>
      <c r="N13" s="35" t="s">
        <v>3</v>
      </c>
      <c r="O13" s="35" t="s">
        <v>16</v>
      </c>
      <c r="P13" s="37">
        <f t="shared" si="0"/>
        <v>0.65</v>
      </c>
      <c r="Q13" s="38">
        <f>IF(OR(P13=0,P13=""),"",RANK(P13,P7:P26,0))</f>
        <v>3</v>
      </c>
      <c r="R13" s="6"/>
    </row>
    <row r="14" spans="2:19" ht="18" customHeight="1" x14ac:dyDescent="0.25">
      <c r="B14" s="5">
        <v>8</v>
      </c>
      <c r="C14" s="34" t="s">
        <v>10</v>
      </c>
      <c r="D14" s="35" t="s">
        <v>23</v>
      </c>
      <c r="E14" s="36">
        <f>IF(ISNUMBER(SEARCH(E5,D14)),E6,0)</f>
        <v>0.25</v>
      </c>
      <c r="F14" s="36">
        <f>IF(ISNUMBER(SEARCH(F5,D14)),F6,0)</f>
        <v>0.2</v>
      </c>
      <c r="G14" s="36">
        <f>IF(ISNUMBER(SEARCH(G5,D14)),G6,0)</f>
        <v>0.2</v>
      </c>
      <c r="H14" s="36">
        <f>IF(ISNUMBER(SEARCH(H5,D14)),H6,0)</f>
        <v>0</v>
      </c>
      <c r="I14" s="36">
        <f>IF(ISNUMBER(SEARCH(I5,D14)),I6,0)</f>
        <v>0</v>
      </c>
      <c r="J14" s="36">
        <f>IF(ISNUMBER(SEARCH(J5,D14)),J6,0)</f>
        <v>0.2</v>
      </c>
      <c r="K14" s="35">
        <v>48</v>
      </c>
      <c r="L14" s="35">
        <v>4</v>
      </c>
      <c r="M14" s="35" t="s">
        <v>55</v>
      </c>
      <c r="N14" s="35" t="s">
        <v>3</v>
      </c>
      <c r="O14" s="35"/>
      <c r="P14" s="37">
        <f t="shared" si="0"/>
        <v>0.85000000000000009</v>
      </c>
      <c r="Q14" s="38">
        <f>IF(OR(P14=0,P14=""),"",RANK(P14,P7:P26,0))</f>
        <v>2</v>
      </c>
      <c r="R14" s="6"/>
    </row>
    <row r="15" spans="2:19" ht="18" customHeight="1" x14ac:dyDescent="0.25">
      <c r="B15" s="5">
        <v>9</v>
      </c>
      <c r="C15" s="34" t="s">
        <v>11</v>
      </c>
      <c r="D15" s="35" t="s">
        <v>22</v>
      </c>
      <c r="E15" s="36">
        <f>IF(ISNUMBER(SEARCH(E5,D15)),E6,0)</f>
        <v>0.25</v>
      </c>
      <c r="F15" s="36">
        <f>IF(ISNUMBER(SEARCH(F5,D15)),F6,0)</f>
        <v>0.2</v>
      </c>
      <c r="G15" s="36">
        <f>IF(ISNUMBER(SEARCH(G5,D15)),G6,0)</f>
        <v>0.2</v>
      </c>
      <c r="H15" s="36">
        <f>IF(ISNUMBER(SEARCH(H5,D15)),H6,0)</f>
        <v>0</v>
      </c>
      <c r="I15" s="36">
        <f>IF(ISNUMBER(SEARCH(I5,D15)),I6,0)</f>
        <v>0</v>
      </c>
      <c r="J15" s="36">
        <f>IF(ISNUMBER(SEARCH(J5,D15)),J6,0)</f>
        <v>0</v>
      </c>
      <c r="K15" s="35">
        <v>33</v>
      </c>
      <c r="L15" s="35">
        <v>4.5</v>
      </c>
      <c r="M15" s="35" t="s">
        <v>56</v>
      </c>
      <c r="N15" s="35" t="s">
        <v>3</v>
      </c>
      <c r="O15" s="35" t="s">
        <v>16</v>
      </c>
      <c r="P15" s="37">
        <f t="shared" si="0"/>
        <v>0.65</v>
      </c>
      <c r="Q15" s="38">
        <f>IF(OR(P15=0,P15=""),"",RANK(P15,P7:P26,0))</f>
        <v>3</v>
      </c>
      <c r="R15" s="6"/>
    </row>
    <row r="16" spans="2:19" ht="18" customHeight="1" x14ac:dyDescent="0.25">
      <c r="B16" s="5">
        <v>10</v>
      </c>
      <c r="C16" s="34" t="s">
        <v>38</v>
      </c>
      <c r="D16" s="35" t="s">
        <v>39</v>
      </c>
      <c r="E16" s="36">
        <f>IF(ISNUMBER(SEARCH(E5,D16)),E6,0)</f>
        <v>0</v>
      </c>
      <c r="F16" s="36">
        <f>IF(ISNUMBER(SEARCH(F5,D16)),F6,0)</f>
        <v>0</v>
      </c>
      <c r="G16" s="36">
        <f>IF(ISNUMBER(SEARCH(G5,D16)),G6,0)</f>
        <v>0.2</v>
      </c>
      <c r="H16" s="36">
        <f>IF(ISNUMBER(SEARCH(H5,D16)),H6,0)</f>
        <v>0.05</v>
      </c>
      <c r="I16" s="36">
        <f>IF(ISNUMBER(SEARCH(I5,D16)),I6,0)</f>
        <v>0.1</v>
      </c>
      <c r="J16" s="36">
        <f>IF(ISNUMBER(SEARCH(J5,D16)),J6,0)</f>
        <v>0</v>
      </c>
      <c r="K16" s="35">
        <v>56</v>
      </c>
      <c r="L16" s="35">
        <v>4.2</v>
      </c>
      <c r="M16" s="35" t="s">
        <v>57</v>
      </c>
      <c r="N16" s="35" t="s">
        <v>3</v>
      </c>
      <c r="O16" s="35" t="s">
        <v>16</v>
      </c>
      <c r="P16" s="37">
        <f t="shared" si="0"/>
        <v>0.35</v>
      </c>
      <c r="Q16" s="38">
        <f>IF(OR(P16=0,P16=""),"",RANK(P16,P7:P26,0))</f>
        <v>14</v>
      </c>
      <c r="R16" s="6"/>
    </row>
    <row r="17" spans="1:18" ht="18" customHeight="1" x14ac:dyDescent="0.25">
      <c r="B17" s="5">
        <v>11</v>
      </c>
      <c r="C17" s="34" t="s">
        <v>40</v>
      </c>
      <c r="D17" s="35" t="s">
        <v>41</v>
      </c>
      <c r="E17" s="36">
        <f>IF(ISNUMBER(SEARCH(E5,D17)),E6,0)</f>
        <v>0</v>
      </c>
      <c r="F17" s="36">
        <f>IF(ISNUMBER(SEARCH(F5,D17)),F6,0)</f>
        <v>0.2</v>
      </c>
      <c r="G17" s="36">
        <f>IF(ISNUMBER(SEARCH(G5,D17)),G6,0)</f>
        <v>0</v>
      </c>
      <c r="H17" s="36">
        <f>IF(ISNUMBER(SEARCH(H5,D17)),H6,0)</f>
        <v>0</v>
      </c>
      <c r="I17" s="36">
        <f>IF(ISNUMBER(SEARCH(I5,D17)),I6,0)</f>
        <v>0</v>
      </c>
      <c r="J17" s="36">
        <f>IF(ISNUMBER(SEARCH(J5,D17)),J6,0)</f>
        <v>0.2</v>
      </c>
      <c r="K17" s="35">
        <v>12</v>
      </c>
      <c r="L17" s="35">
        <v>4.5</v>
      </c>
      <c r="M17" s="35" t="s">
        <v>58</v>
      </c>
      <c r="N17" s="35" t="s">
        <v>3</v>
      </c>
      <c r="O17" s="35" t="s">
        <v>16</v>
      </c>
      <c r="P17" s="37">
        <f t="shared" si="0"/>
        <v>0.4</v>
      </c>
      <c r="Q17" s="38">
        <f>IF(OR(P17=0,P17=""),"",RANK(P17,P7:P26,0))</f>
        <v>12</v>
      </c>
      <c r="R17" s="6"/>
    </row>
    <row r="18" spans="1:18" ht="18" customHeight="1" x14ac:dyDescent="0.25">
      <c r="B18" s="5">
        <v>12</v>
      </c>
      <c r="C18" s="34" t="s">
        <v>12</v>
      </c>
      <c r="D18" s="35" t="s">
        <v>20</v>
      </c>
      <c r="E18" s="36">
        <f>IF(ISNUMBER(SEARCH(E5,D18)),E6,0)</f>
        <v>0.25</v>
      </c>
      <c r="F18" s="36">
        <f>IF(ISNUMBER(SEARCH(F5,D18)),F6,0)</f>
        <v>0</v>
      </c>
      <c r="G18" s="36">
        <f>IF(ISNUMBER(SEARCH(G5,D18)),G6,0)</f>
        <v>0.2</v>
      </c>
      <c r="H18" s="36">
        <f>IF(ISNUMBER(SEARCH(H5,D18)),H6,0)</f>
        <v>0</v>
      </c>
      <c r="I18" s="36">
        <f>IF(ISNUMBER(SEARCH(I5,D18)),I6,0)</f>
        <v>0</v>
      </c>
      <c r="J18" s="36">
        <f>IF(ISNUMBER(SEARCH(J5,D18)),J6,0)</f>
        <v>0</v>
      </c>
      <c r="K18" s="35">
        <v>14</v>
      </c>
      <c r="L18" s="35">
        <v>4</v>
      </c>
      <c r="M18" s="35" t="s">
        <v>59</v>
      </c>
      <c r="N18" s="35" t="s">
        <v>3</v>
      </c>
      <c r="O18" s="35"/>
      <c r="P18" s="37">
        <f t="shared" si="0"/>
        <v>0.45</v>
      </c>
      <c r="Q18" s="38">
        <f>IF(OR(P18=0,P18=""),"",RANK(P18,P7:P26,0))</f>
        <v>11</v>
      </c>
      <c r="R18" s="6"/>
    </row>
    <row r="19" spans="1:18" ht="18" customHeight="1" x14ac:dyDescent="0.25">
      <c r="B19" s="5">
        <v>13</v>
      </c>
      <c r="C19" s="34" t="s">
        <v>43</v>
      </c>
      <c r="D19" s="35" t="s">
        <v>44</v>
      </c>
      <c r="E19" s="36">
        <f>IF(ISNUMBER(SEARCH(E5,D19)),E6,0)</f>
        <v>0</v>
      </c>
      <c r="F19" s="36">
        <f>IF(ISNUMBER(SEARCH(F5,D19)),F6,0)</f>
        <v>0.2</v>
      </c>
      <c r="G19" s="36">
        <f>IF(ISNUMBER(SEARCH(G5,D19)),G6,0)</f>
        <v>0.2</v>
      </c>
      <c r="H19" s="36">
        <f>IF(ISNUMBER(SEARCH(H5,D19)),H6,0)</f>
        <v>0</v>
      </c>
      <c r="I19" s="36">
        <f>IF(ISNUMBER(SEARCH(I5,D19)),I6,0)</f>
        <v>0.1</v>
      </c>
      <c r="J19" s="36">
        <f>IF(ISNUMBER(SEARCH(J5,D19)),J6,0)</f>
        <v>0</v>
      </c>
      <c r="K19" s="35">
        <v>10</v>
      </c>
      <c r="L19" s="35">
        <v>4.5999999999999996</v>
      </c>
      <c r="M19" s="35" t="s">
        <v>60</v>
      </c>
      <c r="N19" s="35" t="s">
        <v>3</v>
      </c>
      <c r="O19" s="35" t="s">
        <v>16</v>
      </c>
      <c r="P19" s="37">
        <f t="shared" si="0"/>
        <v>0.5</v>
      </c>
      <c r="Q19" s="38">
        <f>IF(OR(P19=0,P19=""),"",RANK(P19,P7:P26,0))</f>
        <v>10</v>
      </c>
      <c r="R19" s="6"/>
    </row>
    <row r="20" spans="1:18" ht="18" customHeight="1" x14ac:dyDescent="0.25">
      <c r="B20" s="5">
        <v>14</v>
      </c>
      <c r="C20" s="34" t="s">
        <v>13</v>
      </c>
      <c r="D20" s="35" t="s">
        <v>18</v>
      </c>
      <c r="E20" s="36">
        <f>IF(ISNUMBER(SEARCH(E5,D20)),E6,0)</f>
        <v>0</v>
      </c>
      <c r="F20" s="36">
        <f>IF(ISNUMBER(SEARCH(F5,D20)),F6,0)</f>
        <v>0.2</v>
      </c>
      <c r="G20" s="36">
        <f>IF(ISNUMBER(SEARCH(G5,D20)),G6,0)</f>
        <v>0.2</v>
      </c>
      <c r="H20" s="36">
        <f>IF(ISNUMBER(SEARCH(H5,D20)),H6,0)</f>
        <v>0</v>
      </c>
      <c r="I20" s="36">
        <f>IF(ISNUMBER(SEARCH(I5,D20)),I6,0)</f>
        <v>0</v>
      </c>
      <c r="J20" s="36">
        <f>IF(ISNUMBER(SEARCH(J5,D20)),J6,0)</f>
        <v>0.2</v>
      </c>
      <c r="K20" s="35">
        <v>11</v>
      </c>
      <c r="L20" s="35">
        <v>5</v>
      </c>
      <c r="M20" s="35" t="s">
        <v>61</v>
      </c>
      <c r="N20" s="35" t="s">
        <v>2</v>
      </c>
      <c r="O20" s="35"/>
      <c r="P20" s="37">
        <f t="shared" si="0"/>
        <v>0.60000000000000009</v>
      </c>
      <c r="Q20" s="38">
        <f>IF(OR(P20=0,P20=""),"",RANK(P20,P7:P26,0))</f>
        <v>6</v>
      </c>
      <c r="R20" s="6"/>
    </row>
    <row r="21" spans="1:18" ht="18" customHeight="1" x14ac:dyDescent="0.25">
      <c r="B21" s="5">
        <v>15</v>
      </c>
      <c r="C21" s="34" t="s">
        <v>14</v>
      </c>
      <c r="D21" s="35" t="s">
        <v>17</v>
      </c>
      <c r="E21" s="36">
        <f>IF(ISNUMBER(SEARCH(E5,D21)),E6,0)</f>
        <v>0</v>
      </c>
      <c r="F21" s="36">
        <f>IF(ISNUMBER(SEARCH(F5,D21)),F6,0)</f>
        <v>0.2</v>
      </c>
      <c r="G21" s="36">
        <f>IF(ISNUMBER(SEARCH(G5,D21)),G6,0)</f>
        <v>0</v>
      </c>
      <c r="H21" s="36">
        <f>IF(ISNUMBER(SEARCH(H5,D21)),H6,0)</f>
        <v>0</v>
      </c>
      <c r="I21" s="36">
        <f>IF(ISNUMBER(SEARCH(I5,D21)),I6,0)</f>
        <v>0.1</v>
      </c>
      <c r="J21" s="36">
        <f>IF(ISNUMBER(SEARCH(J5,D21)),J6,0)</f>
        <v>0</v>
      </c>
      <c r="K21" s="35">
        <v>11</v>
      </c>
      <c r="L21" s="35">
        <v>5</v>
      </c>
      <c r="M21" s="35" t="s">
        <v>62</v>
      </c>
      <c r="N21" s="35" t="s">
        <v>3</v>
      </c>
      <c r="O21" s="35"/>
      <c r="P21" s="37">
        <f t="shared" si="0"/>
        <v>0.30000000000000004</v>
      </c>
      <c r="Q21" s="38">
        <f>IF(OR(P21=0,P21=""),"",RANK(P21,P7:P26,0))</f>
        <v>15</v>
      </c>
      <c r="R21" s="6"/>
    </row>
    <row r="22" spans="1:18" ht="18" customHeight="1" x14ac:dyDescent="0.25">
      <c r="B22" s="5">
        <v>16</v>
      </c>
      <c r="C22" s="34" t="s">
        <v>34</v>
      </c>
      <c r="D22" s="35" t="s">
        <v>35</v>
      </c>
      <c r="E22" s="36">
        <f>IF(ISNUMBER(SEARCH(E5,D22)),E6,0)</f>
        <v>0.25</v>
      </c>
      <c r="F22" s="36">
        <f>IF(ISNUMBER(SEARCH(F5,D22)),F6,0)</f>
        <v>0.2</v>
      </c>
      <c r="G22" s="36">
        <f>IF(ISNUMBER(SEARCH(G5,D22)),G6,0)</f>
        <v>0.2</v>
      </c>
      <c r="H22" s="36">
        <f>IF(ISNUMBER(SEARCH(H5,D22)),H6,0)</f>
        <v>0</v>
      </c>
      <c r="I22" s="36">
        <f>IF(ISNUMBER(SEARCH(I5,D22)),I6,0)</f>
        <v>0.1</v>
      </c>
      <c r="J22" s="36">
        <f>IF(ISNUMBER(SEARCH(J5,D22)),J6,0)</f>
        <v>0.2</v>
      </c>
      <c r="K22" s="35">
        <v>54</v>
      </c>
      <c r="L22" s="35">
        <v>4.5999999999999996</v>
      </c>
      <c r="M22" s="35" t="s">
        <v>63</v>
      </c>
      <c r="N22" s="35" t="s">
        <v>3</v>
      </c>
      <c r="O22" s="35" t="s">
        <v>16</v>
      </c>
      <c r="P22" s="37">
        <f t="shared" si="0"/>
        <v>0.95</v>
      </c>
      <c r="Q22" s="38">
        <f>IF(OR(P22=0,P22=""),"",RANK(P22,P7:P26,0))</f>
        <v>1</v>
      </c>
      <c r="R22" s="6"/>
    </row>
    <row r="23" spans="1:18" ht="18" customHeight="1" x14ac:dyDescent="0.25">
      <c r="B23" s="5">
        <v>17</v>
      </c>
      <c r="C23" s="34"/>
      <c r="D23" s="35"/>
      <c r="E23" s="36">
        <f>IF(ISNUMBER(SEARCH(E5,D23)),E6,0)</f>
        <v>0</v>
      </c>
      <c r="F23" s="36">
        <f>IF(ISNUMBER(SEARCH(F5,D23)),F6,0)</f>
        <v>0</v>
      </c>
      <c r="G23" s="36">
        <f>IF(ISNUMBER(SEARCH(G5,D23)),G6,0)</f>
        <v>0</v>
      </c>
      <c r="H23" s="36">
        <f>IF(ISNUMBER(SEARCH(H5,D23)),H6,0)</f>
        <v>0</v>
      </c>
      <c r="I23" s="36">
        <f>IF(ISNUMBER(SEARCH(I5,D23)),I6,0)</f>
        <v>0</v>
      </c>
      <c r="J23" s="36">
        <f>IF(ISNUMBER(SEARCH(J5,D23)),J6,0)</f>
        <v>0</v>
      </c>
      <c r="K23" s="35"/>
      <c r="L23" s="35"/>
      <c r="M23" s="35"/>
      <c r="N23" s="35"/>
      <c r="O23" s="35"/>
      <c r="P23" s="37" t="str">
        <f t="shared" si="0"/>
        <v/>
      </c>
      <c r="Q23" s="38" t="str">
        <f>IF(OR(P23=0,P23=""),"",RANK(P23,P7:P26,0))</f>
        <v/>
      </c>
      <c r="R23" s="6"/>
    </row>
    <row r="24" spans="1:18" ht="18" customHeight="1" x14ac:dyDescent="0.25">
      <c r="B24" s="5">
        <v>18</v>
      </c>
      <c r="C24" s="34"/>
      <c r="D24" s="35"/>
      <c r="E24" s="36">
        <f>IF(ISNUMBER(SEARCH(E5,D24)),E6,0)</f>
        <v>0</v>
      </c>
      <c r="F24" s="36">
        <f>IF(ISNUMBER(SEARCH(F5,D24)),F6,0)</f>
        <v>0</v>
      </c>
      <c r="G24" s="36">
        <f>IF(ISNUMBER(SEARCH(G5,D24)),G6,0)</f>
        <v>0</v>
      </c>
      <c r="H24" s="36">
        <f>IF(ISNUMBER(SEARCH(H5,D24)),H6,0)</f>
        <v>0</v>
      </c>
      <c r="I24" s="36">
        <f>IF(ISNUMBER(SEARCH(I5,D24)),I6,0)</f>
        <v>0</v>
      </c>
      <c r="J24" s="36">
        <f>IF(ISNUMBER(SEARCH(J5,D24)),J6,0)</f>
        <v>0</v>
      </c>
      <c r="K24" s="35"/>
      <c r="L24" s="35"/>
      <c r="M24" s="35"/>
      <c r="N24" s="35"/>
      <c r="O24" s="35"/>
      <c r="P24" s="37" t="str">
        <f t="shared" si="0"/>
        <v/>
      </c>
      <c r="Q24" s="38" t="str">
        <f>IF(OR(P24=0,P24=""),"",RANK(P24,P7:P26,0))</f>
        <v/>
      </c>
      <c r="R24" s="6"/>
    </row>
    <row r="25" spans="1:18" ht="18" customHeight="1" x14ac:dyDescent="0.25">
      <c r="B25" s="5">
        <v>19</v>
      </c>
      <c r="C25" s="34"/>
      <c r="D25" s="35"/>
      <c r="E25" s="36">
        <f>IF(ISNUMBER(SEARCH(E5,D25)),E6,0)</f>
        <v>0</v>
      </c>
      <c r="F25" s="36">
        <f>IF(ISNUMBER(SEARCH(F5,D25)),F6,0)</f>
        <v>0</v>
      </c>
      <c r="G25" s="36">
        <f>IF(ISNUMBER(SEARCH(G5,D25)),G6,0)</f>
        <v>0</v>
      </c>
      <c r="H25" s="36">
        <f>IF(ISNUMBER(SEARCH(H5,D25)),H6,0)</f>
        <v>0</v>
      </c>
      <c r="I25" s="36">
        <f>IF(ISNUMBER(SEARCH(I5,D25)),I6,0)</f>
        <v>0</v>
      </c>
      <c r="J25" s="36">
        <f>IF(ISNUMBER(SEARCH(J5,D25)),J6,0)</f>
        <v>0</v>
      </c>
      <c r="K25" s="35"/>
      <c r="L25" s="35"/>
      <c r="M25" s="35"/>
      <c r="N25" s="35"/>
      <c r="O25" s="35"/>
      <c r="P25" s="37" t="str">
        <f t="shared" si="0"/>
        <v/>
      </c>
      <c r="Q25" s="38" t="str">
        <f>IF(OR(P25=0,P25=""),"",RANK(P25,P7:P26,0))</f>
        <v/>
      </c>
      <c r="R25" s="6"/>
    </row>
    <row r="26" spans="1:18" ht="18" customHeight="1" x14ac:dyDescent="0.25">
      <c r="B26" s="5">
        <v>20</v>
      </c>
      <c r="C26" s="34"/>
      <c r="D26" s="35"/>
      <c r="E26" s="36">
        <f>IF(ISNUMBER(SEARCH(E5,D26)),E6,0)</f>
        <v>0</v>
      </c>
      <c r="F26" s="36">
        <f>IF(ISNUMBER(SEARCH(F5,D26)),F6,0)</f>
        <v>0</v>
      </c>
      <c r="G26" s="36">
        <f>IF(ISNUMBER(SEARCH(G5,D26)),G6,0)</f>
        <v>0</v>
      </c>
      <c r="H26" s="36">
        <f>IF(ISNUMBER(SEARCH(H5,D26)),H6,0)</f>
        <v>0</v>
      </c>
      <c r="I26" s="36">
        <f>IF(ISNUMBER(SEARCH(I5,D26)),I6,0)</f>
        <v>0</v>
      </c>
      <c r="J26" s="36">
        <f>IF(ISNUMBER(SEARCH(J5,D26)),J6,0)</f>
        <v>0</v>
      </c>
      <c r="K26" s="35"/>
      <c r="L26" s="35"/>
      <c r="M26" s="35"/>
      <c r="N26" s="35"/>
      <c r="O26" s="35"/>
      <c r="P26" s="37" t="str">
        <f t="shared" si="0"/>
        <v/>
      </c>
      <c r="Q26" s="38" t="str">
        <f>IF(OR(P26=0,P26=""),"",RANK(P26,P7:P26,0))</f>
        <v/>
      </c>
      <c r="R26" s="6"/>
    </row>
    <row r="27" spans="1:18" ht="18" customHeight="1" x14ac:dyDescent="0.25"/>
    <row r="28" spans="1:18" ht="30" customHeight="1" x14ac:dyDescent="0.25">
      <c r="A28" s="22"/>
      <c r="B28" s="22"/>
      <c r="C28" s="23" t="e" vm="1">
        <v>#VALUE!</v>
      </c>
      <c r="D28" s="19" t="s">
        <v>85</v>
      </c>
      <c r="E28" s="24"/>
      <c r="F28" s="25"/>
      <c r="G28" s="26"/>
      <c r="H28" s="27"/>
      <c r="I28" s="27"/>
      <c r="J28" s="27"/>
      <c r="K28" s="27"/>
      <c r="L28" s="27"/>
      <c r="M28" s="27"/>
      <c r="N28" s="27"/>
      <c r="O28" s="27"/>
      <c r="P28" s="27"/>
      <c r="Q28" s="27"/>
    </row>
  </sheetData>
  <mergeCells count="13">
    <mergeCell ref="C1:F2"/>
    <mergeCell ref="E4:J4"/>
    <mergeCell ref="N3:Q3"/>
    <mergeCell ref="N5:N6"/>
    <mergeCell ref="O5:O6"/>
    <mergeCell ref="P5:P6"/>
    <mergeCell ref="Q5:Q6"/>
    <mergeCell ref="L5:L6"/>
    <mergeCell ref="C5:C6"/>
    <mergeCell ref="D5:D6"/>
    <mergeCell ref="K5:K6"/>
    <mergeCell ref="M5:M6"/>
    <mergeCell ref="N2:Q2"/>
  </mergeCells>
  <phoneticPr fontId="11" type="noConversion"/>
  <conditionalFormatting sqref="E7:E26">
    <cfRule type="cellIs" dxfId="6" priority="9" operator="greaterThan">
      <formula>0</formula>
    </cfRule>
  </conditionalFormatting>
  <conditionalFormatting sqref="E7:J26">
    <cfRule type="cellIs" dxfId="5" priority="10" operator="equal">
      <formula>0</formula>
    </cfRule>
  </conditionalFormatting>
  <conditionalFormatting sqref="F7:F26">
    <cfRule type="cellIs" dxfId="4" priority="7" operator="greaterThan">
      <formula>0</formula>
    </cfRule>
  </conditionalFormatting>
  <conditionalFormatting sqref="G7:G26">
    <cfRule type="cellIs" dxfId="3" priority="6" operator="greaterThan">
      <formula>0</formula>
    </cfRule>
  </conditionalFormatting>
  <conditionalFormatting sqref="H7:H26">
    <cfRule type="cellIs" dxfId="2" priority="5" operator="greaterThan">
      <formula>0</formula>
    </cfRule>
  </conditionalFormatting>
  <conditionalFormatting sqref="I7:I26">
    <cfRule type="cellIs" dxfId="1" priority="4" operator="greaterThan">
      <formula>0</formula>
    </cfRule>
  </conditionalFormatting>
  <conditionalFormatting sqref="J7:J26">
    <cfRule type="cellIs" dxfId="0" priority="2" operator="greaterThan">
      <formula>0</formula>
    </cfRule>
  </conditionalFormatting>
  <conditionalFormatting sqref="Q7:Q26">
    <cfRule type="colorScale" priority="298">
      <colorScale>
        <cfvo type="min"/>
        <cfvo type="max"/>
        <color rgb="FF63BE7B"/>
        <color rgb="FFFFEF9C"/>
      </colorScale>
    </cfRule>
  </conditionalFormatting>
  <printOptions horizontalCentered="1" verticalCentered="1"/>
  <pageMargins left="0.23622047244094491" right="0.23622047244094491" top="0.74803149606299213" bottom="0.74803149606299213" header="0.31496062992125984" footer="0.31496062992125984"/>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81DBC-0368-48B4-AD82-9ABBCE99D9A5}">
  <sheetPr>
    <pageSetUpPr fitToPage="1"/>
  </sheetPr>
  <dimension ref="A1:E19"/>
  <sheetViews>
    <sheetView workbookViewId="0"/>
  </sheetViews>
  <sheetFormatPr defaultRowHeight="15" x14ac:dyDescent="0.25"/>
  <cols>
    <col min="1" max="1" width="2.7109375" style="8" customWidth="1"/>
    <col min="2" max="2" width="7.7109375" style="8" customWidth="1"/>
    <col min="3" max="3" width="77.7109375" style="8" customWidth="1"/>
    <col min="4" max="4" width="2.7109375" style="8" customWidth="1"/>
    <col min="5" max="5" width="87.7109375" style="8" customWidth="1"/>
    <col min="6" max="6" width="7.7109375" style="8" customWidth="1"/>
    <col min="7" max="16384" width="9.140625" style="8"/>
  </cols>
  <sheetData>
    <row r="1" spans="1:5" ht="27.75" customHeight="1" x14ac:dyDescent="0.25">
      <c r="B1" s="9" t="s">
        <v>67</v>
      </c>
    </row>
    <row r="3" spans="1:5" ht="15.75" x14ac:dyDescent="0.25">
      <c r="B3" s="10" t="s">
        <v>68</v>
      </c>
      <c r="C3" s="11"/>
      <c r="E3" s="10" t="s">
        <v>69</v>
      </c>
    </row>
    <row r="4" spans="1:5" ht="15" customHeight="1" x14ac:dyDescent="0.25">
      <c r="B4" s="49" t="s">
        <v>97</v>
      </c>
      <c r="C4" s="50"/>
      <c r="E4" s="12" t="s">
        <v>70</v>
      </c>
    </row>
    <row r="5" spans="1:5" x14ac:dyDescent="0.25">
      <c r="B5" s="51"/>
      <c r="C5" s="51"/>
      <c r="E5" s="12" t="s">
        <v>71</v>
      </c>
    </row>
    <row r="6" spans="1:5" x14ac:dyDescent="0.25">
      <c r="B6" s="51"/>
      <c r="C6" s="51"/>
      <c r="E6" s="12" t="s">
        <v>72</v>
      </c>
    </row>
    <row r="7" spans="1:5" x14ac:dyDescent="0.25">
      <c r="B7" s="51"/>
      <c r="C7" s="51"/>
      <c r="E7" s="12" t="s">
        <v>73</v>
      </c>
    </row>
    <row r="8" spans="1:5" ht="15.75" x14ac:dyDescent="0.25">
      <c r="B8" s="10" t="s">
        <v>74</v>
      </c>
      <c r="C8" s="11"/>
      <c r="E8" s="12" t="s">
        <v>75</v>
      </c>
    </row>
    <row r="9" spans="1:5" x14ac:dyDescent="0.25">
      <c r="A9" s="13">
        <v>1</v>
      </c>
      <c r="B9" s="12" t="s">
        <v>89</v>
      </c>
      <c r="C9" s="14"/>
      <c r="E9" s="15"/>
    </row>
    <row r="10" spans="1:5" ht="15.75" x14ac:dyDescent="0.25">
      <c r="A10" s="13">
        <v>2</v>
      </c>
      <c r="B10" s="12" t="s">
        <v>90</v>
      </c>
      <c r="C10" s="14"/>
      <c r="E10" s="10" t="s">
        <v>76</v>
      </c>
    </row>
    <row r="11" spans="1:5" x14ac:dyDescent="0.25">
      <c r="A11" s="13">
        <v>3</v>
      </c>
      <c r="B11" s="12" t="s">
        <v>91</v>
      </c>
      <c r="C11" s="14"/>
      <c r="E11" s="12" t="s">
        <v>77</v>
      </c>
    </row>
    <row r="12" spans="1:5" x14ac:dyDescent="0.25">
      <c r="A12" s="13">
        <v>4</v>
      </c>
      <c r="B12" s="12" t="s">
        <v>92</v>
      </c>
      <c r="C12" s="14"/>
      <c r="E12" s="16"/>
    </row>
    <row r="13" spans="1:5" x14ac:dyDescent="0.25">
      <c r="A13" s="13">
        <v>5</v>
      </c>
      <c r="B13" s="12" t="s">
        <v>93</v>
      </c>
      <c r="C13" s="14"/>
      <c r="E13" s="12" t="s">
        <v>78</v>
      </c>
    </row>
    <row r="14" spans="1:5" x14ac:dyDescent="0.25">
      <c r="A14" s="13">
        <v>6</v>
      </c>
      <c r="B14" s="12" t="s">
        <v>94</v>
      </c>
      <c r="C14" s="14"/>
      <c r="E14" s="16" t="s">
        <v>79</v>
      </c>
    </row>
    <row r="15" spans="1:5" x14ac:dyDescent="0.25">
      <c r="A15" s="13">
        <v>7</v>
      </c>
      <c r="B15" s="12" t="s">
        <v>95</v>
      </c>
      <c r="C15" s="14"/>
      <c r="E15" s="12"/>
    </row>
    <row r="16" spans="1:5" x14ac:dyDescent="0.25">
      <c r="A16" s="13">
        <v>8</v>
      </c>
      <c r="B16" s="12" t="s">
        <v>96</v>
      </c>
      <c r="C16" s="14"/>
      <c r="E16" s="12" t="s">
        <v>80</v>
      </c>
    </row>
    <row r="17" spans="1:5" x14ac:dyDescent="0.25">
      <c r="A17" s="13">
        <v>9</v>
      </c>
      <c r="B17" s="12" t="s">
        <v>83</v>
      </c>
      <c r="C17" s="14"/>
      <c r="E17" s="16" t="s">
        <v>81</v>
      </c>
    </row>
    <row r="18" spans="1:5" x14ac:dyDescent="0.25">
      <c r="A18" s="13"/>
      <c r="B18" s="15"/>
    </row>
    <row r="19" spans="1:5" ht="30" customHeight="1" x14ac:dyDescent="0.25">
      <c r="B19" s="17" t="e" vm="1">
        <v>#VALUE!</v>
      </c>
      <c r="C19" s="18" t="s">
        <v>82</v>
      </c>
      <c r="D19" s="19"/>
      <c r="E19" s="20"/>
    </row>
  </sheetData>
  <mergeCells count="1">
    <mergeCell ref="B4:C7"/>
  </mergeCells>
  <hyperlinks>
    <hyperlink ref="E14" r:id="rId1" xr:uid="{25364BB9-6E1A-4631-A3AD-71C327532E7D}"/>
  </hyperlinks>
  <pageMargins left="0.7" right="0.7" top="0.75" bottom="0.75" header="0.3" footer="0.3"/>
  <pageSetup scale="67"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Benchmark Identification</vt:lpstr>
      <vt:lpstr>Guide</vt:lpstr>
      <vt:lpstr>'Benchmark Identification'!Print_Area</vt:lpstr>
      <vt:lpstr>Guide!Print_Area</vt:lpstr>
    </vt:vector>
  </TitlesOfParts>
  <Manager/>
  <Company>Citoolkit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Daoud Saadeddin</dc:creator>
  <cp:lastModifiedBy/>
  <dcterms:created xsi:type="dcterms:W3CDTF">2006-09-16T00:00:00Z</dcterms:created>
  <dcterms:modified xsi:type="dcterms:W3CDTF">2025-07-22T16:32:39Z</dcterms:modified>
  <cp:version>3.1</cp:version>
</cp:coreProperties>
</file>