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se4\OneDrive\Desktop\"/>
    </mc:Choice>
  </mc:AlternateContent>
  <xr:revisionPtr revIDLastSave="0" documentId="13_ncr:1_{C214E26D-CE16-4430-B610-5D5752E2A5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ox Plot" sheetId="2" r:id="rId1"/>
  </sheets>
  <externalReferences>
    <externalReference r:id="rId2"/>
  </externalReferences>
  <definedNames>
    <definedName name="Correlation_Options">'[1]Data Validation Sources'!$C$2:$C$6</definedName>
    <definedName name="_xlnm.Print_Area" localSheetId="0">'Box Plot'!$A$1:$O$32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2" l="1"/>
  <c r="G2" i="2"/>
  <c r="H6" i="2"/>
  <c r="H14" i="2"/>
  <c r="G14" i="2"/>
  <c r="H13" i="2"/>
  <c r="G13" i="2"/>
  <c r="G3" i="2"/>
  <c r="G8" i="2" s="1"/>
  <c r="H7" i="2"/>
  <c r="G7" i="2"/>
  <c r="G6" i="2"/>
  <c r="H5" i="2"/>
  <c r="G5" i="2"/>
  <c r="H4" i="2"/>
  <c r="G4" i="2"/>
  <c r="G9" i="2" s="1"/>
  <c r="H3" i="2"/>
  <c r="H8" i="2" s="1"/>
  <c r="G12" i="2" l="1"/>
  <c r="G10" i="2"/>
  <c r="H10" i="2"/>
  <c r="G11" i="2"/>
  <c r="H9" i="2"/>
  <c r="H11" i="2"/>
  <c r="H12" i="2" l="1"/>
</calcChain>
</file>

<file path=xl/sharedStrings.xml><?xml version="1.0" encoding="utf-8"?>
<sst xmlns="http://schemas.openxmlformats.org/spreadsheetml/2006/main" count="25" uniqueCount="25">
  <si>
    <t>Continuous Improvement Toolkit . www.citoolkit.com</t>
  </si>
  <si>
    <t>Date:</t>
  </si>
  <si>
    <t>Guide:</t>
  </si>
  <si>
    <t>Process:</t>
  </si>
  <si>
    <t>Project:</t>
  </si>
  <si>
    <t>Analyst:</t>
  </si>
  <si>
    <t>Conclusion:</t>
  </si>
  <si>
    <t>Description:</t>
  </si>
  <si>
    <r>
      <t xml:space="preserve">  </t>
    </r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You need only to fill the white and blue cells.</t>
    </r>
  </si>
  <si>
    <t>Box Plot</t>
  </si>
  <si>
    <t>Min</t>
  </si>
  <si>
    <t>Lower</t>
  </si>
  <si>
    <t>Median</t>
  </si>
  <si>
    <t>Upper</t>
  </si>
  <si>
    <t>Max</t>
  </si>
  <si>
    <t>Mean</t>
  </si>
  <si>
    <t>StDev</t>
  </si>
  <si>
    <t>Material consumed (grams per 1000 parts) before and after an improvement initiative.</t>
  </si>
  <si>
    <t xml:space="preserve">  1st, enter up to 70 data points per data set in the cells provided.</t>
  </si>
  <si>
    <t xml:space="preserve">  3rd, the box plots will be displayed automatically to reflect your data.</t>
  </si>
  <si>
    <t xml:space="preserve">  Note: A summary of descriptive statistics will be displayed, some are self-explanatory.</t>
  </si>
  <si>
    <r>
      <t xml:space="preserve">  </t>
    </r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The number of decimal digits in data cells and chart need to be changed manually (if required).</t>
    </r>
  </si>
  <si>
    <t xml:space="preserve">  2nd, change the titles of the data sets in the blue cells at the top.</t>
  </si>
  <si>
    <t>Data set 1</t>
  </si>
  <si>
    <t>Data set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</si>
</sst>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24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name val="Calibri"/>
      <family val="2"/>
    </font>
    <font>
      <sz val="10"/>
      <color theme="0" tint="-0.499984740745262"/>
      <name val="Calibri"/>
      <family val="2"/>
      <scheme val="minor"/>
    </font>
    <font>
      <sz val="10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11" fillId="0" borderId="0" applyProtection="0"/>
    <xf numFmtId="0" fontId="11" fillId="0" borderId="0"/>
    <xf numFmtId="0" fontId="1" fillId="0" borderId="0"/>
  </cellStyleXfs>
  <cellXfs count="37">
    <xf numFmtId="0" fontId="0" fillId="0" borderId="0" xfId="0"/>
    <xf numFmtId="0" fontId="9" fillId="4" borderId="0" xfId="0" applyFont="1" applyFill="1" applyBorder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8" fillId="4" borderId="0" xfId="0" applyFont="1" applyFill="1" applyBorder="1" applyAlignment="1" applyProtection="1">
      <alignment horizontal="right" vertical="center"/>
    </xf>
    <xf numFmtId="0" fontId="8" fillId="4" borderId="0" xfId="0" applyFont="1" applyFill="1" applyAlignment="1" applyProtection="1">
      <alignment horizontal="center" vertical="center"/>
    </xf>
    <xf numFmtId="0" fontId="5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vertical="center"/>
    </xf>
    <xf numFmtId="0" fontId="4" fillId="4" borderId="0" xfId="2" applyFont="1" applyFill="1" applyAlignment="1" applyProtection="1">
      <alignment vertical="center"/>
    </xf>
    <xf numFmtId="0" fontId="12" fillId="4" borderId="0" xfId="0" applyFont="1" applyFill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15" fillId="4" borderId="0" xfId="0" applyFont="1" applyFill="1" applyAlignment="1" applyProtection="1">
      <alignment vertical="center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right" vertical="center" textRotation="90"/>
    </xf>
    <xf numFmtId="0" fontId="8" fillId="4" borderId="2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 textRotation="90"/>
    </xf>
    <xf numFmtId="0" fontId="16" fillId="4" borderId="0" xfId="0" applyFont="1" applyFill="1" applyBorder="1" applyAlignment="1" applyProtection="1">
      <alignment horizontal="left" vertical="center"/>
    </xf>
    <xf numFmtId="0" fontId="17" fillId="4" borderId="0" xfId="0" applyFont="1" applyFill="1" applyBorder="1" applyAlignment="1" applyProtection="1">
      <alignment vertical="center" textRotation="90"/>
    </xf>
    <xf numFmtId="164" fontId="16" fillId="4" borderId="1" xfId="0" applyNumberFormat="1" applyFont="1" applyFill="1" applyBorder="1" applyAlignment="1" applyProtection="1">
      <alignment horizontal="center" vertical="center"/>
    </xf>
    <xf numFmtId="0" fontId="13" fillId="4" borderId="0" xfId="0" applyFont="1" applyFill="1" applyAlignment="1" applyProtection="1">
      <alignment horizontal="center" vertical="center"/>
    </xf>
    <xf numFmtId="164" fontId="16" fillId="2" borderId="1" xfId="0" applyNumberFormat="1" applyFont="1" applyFill="1" applyBorder="1" applyAlignment="1" applyProtection="1">
      <alignment horizontal="center" vertical="center"/>
    </xf>
    <xf numFmtId="164" fontId="1" fillId="0" borderId="11" xfId="3" applyNumberFormat="1" applyBorder="1" applyAlignment="1" applyProtection="1">
      <alignment horizontal="center"/>
      <protection locked="0"/>
    </xf>
    <xf numFmtId="164" fontId="1" fillId="0" borderId="10" xfId="3" applyNumberFormat="1" applyBorder="1" applyAlignment="1" applyProtection="1">
      <alignment horizont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left" vertical="top" wrapText="1"/>
      <protection locked="0"/>
    </xf>
    <xf numFmtId="0" fontId="8" fillId="3" borderId="9" xfId="0" applyFont="1" applyFill="1" applyBorder="1" applyAlignment="1" applyProtection="1">
      <alignment horizontal="left" vertical="top" wrapText="1"/>
      <protection locked="0"/>
    </xf>
    <xf numFmtId="0" fontId="8" fillId="3" borderId="7" xfId="0" applyFont="1" applyFill="1" applyBorder="1" applyAlignment="1" applyProtection="1">
      <alignment horizontal="left" vertical="top" wrapText="1"/>
      <protection locked="0"/>
    </xf>
    <xf numFmtId="0" fontId="14" fillId="4" borderId="0" xfId="0" applyFont="1" applyFill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8" fillId="2" borderId="0" xfId="1" applyFont="1" applyFill="1" applyAlignment="1" applyProtection="1">
      <alignment horizontal="center" vertical="center"/>
    </xf>
  </cellXfs>
  <cellStyles count="4">
    <cellStyle name="Normal" xfId="0" builtinId="0"/>
    <cellStyle name="Normal 2" xfId="1" xr:uid="{C98C0D9A-3FDE-47F5-BC71-3349652DC888}"/>
    <cellStyle name="Normal 3" xfId="3" xr:uid="{BCC24B13-C66B-4679-9798-12B58F8660F7}"/>
    <cellStyle name="Normal 4" xfId="2" xr:uid="{4710C67E-27F3-402F-BC6B-2C2DC977D365}"/>
  </cellStyles>
  <dxfs count="0"/>
  <tableStyles count="0" defaultTableStyle="TableStyleMedium2" defaultPivotStyle="PivotStyleLight16"/>
  <colors>
    <mruColors>
      <color rgb="FFCCFFFF"/>
      <color rgb="FFF6007B"/>
      <color rgb="FFE6E6E6"/>
      <color rgb="FFDDDDDD"/>
      <color rgb="FFCC0066"/>
      <color rgb="FF0000CC"/>
      <color rgb="FFC3E1FF"/>
      <color rgb="FFCCCC00"/>
      <color rgb="FFFFFF99"/>
      <color rgb="FFCD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52630141336785"/>
          <c:y val="5.0925925925925923E-2"/>
          <c:w val="0.86009461324930814"/>
          <c:h val="0.8681927797700016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'Box Plot'!$E$2:$F$2</c:f>
              <c:strCache>
                <c:ptCount val="2"/>
                <c:pt idx="0">
                  <c:v>Data set 1</c:v>
                </c:pt>
                <c:pt idx="1">
                  <c:v>Data set 2</c:v>
                </c:pt>
              </c:strCache>
            </c:strRef>
          </c:cat>
          <c:val>
            <c:numRef>
              <c:f>'Box Plot'!$G$8:$H$8</c:f>
              <c:numCache>
                <c:formatCode>0.000</c:formatCode>
                <c:ptCount val="2"/>
                <c:pt idx="0">
                  <c:v>22.543397888755354</c:v>
                </c:pt>
                <c:pt idx="1">
                  <c:v>14.725491076720544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B-407E-88FD-0204D32968C1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'Box Plot'!$G$9:$H$9</c:f>
                <c:numCache>
                  <c:formatCode>General</c:formatCode>
                  <c:ptCount val="2"/>
                  <c:pt idx="0">
                    <c:v>14.844413240727409</c:v>
                  </c:pt>
                  <c:pt idx="1">
                    <c:v>14.842304687927676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'Box Plot'!$E$2:$F$2</c:f>
              <c:strCache>
                <c:ptCount val="2"/>
                <c:pt idx="0">
                  <c:v>Data set 1</c:v>
                </c:pt>
                <c:pt idx="1">
                  <c:v>Data set 2</c:v>
                </c:pt>
              </c:strCache>
            </c:strRef>
          </c:cat>
          <c:val>
            <c:numRef>
              <c:f>'Box Plot'!$G$9:$H$9</c:f>
              <c:numCache>
                <c:formatCode>0.000</c:formatCode>
                <c:ptCount val="2"/>
                <c:pt idx="0">
                  <c:v>14.844413240727409</c:v>
                </c:pt>
                <c:pt idx="1">
                  <c:v>14.842304687927676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8B-407E-88FD-0204D32968C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8B-407E-88FD-0204D32968C1}"/>
              </c:ext>
            </c:extLst>
          </c:dPt>
          <c:dPt>
            <c:idx val="1"/>
            <c:invertIfNegative val="0"/>
            <c:bubble3D val="0"/>
            <c:spPr>
              <a:solidFill>
                <a:srgbClr val="F6007B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18B-407E-88FD-0204D32968C1}"/>
              </c:ext>
            </c:extLst>
          </c:dPt>
          <c:cat>
            <c:strRef>
              <c:f>'Box Plot'!$E$2:$F$2</c:f>
              <c:strCache>
                <c:ptCount val="2"/>
                <c:pt idx="0">
                  <c:v>Data set 1</c:v>
                </c:pt>
                <c:pt idx="1">
                  <c:v>Data set 2</c:v>
                </c:pt>
              </c:strCache>
            </c:strRef>
          </c:cat>
          <c:val>
            <c:numRef>
              <c:f>'Box Plot'!$G$10:$H$10</c:f>
              <c:numCache>
                <c:formatCode>0.000</c:formatCode>
                <c:ptCount val="2"/>
                <c:pt idx="0">
                  <c:v>4.1777548243115064</c:v>
                </c:pt>
                <c:pt idx="1">
                  <c:v>5.2388957223428783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8B-407E-88FD-0204D32968C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8B-407E-88FD-0204D32968C1}"/>
              </c:ext>
            </c:extLst>
          </c:dPt>
          <c:dPt>
            <c:idx val="1"/>
            <c:invertIfNegative val="0"/>
            <c:bubble3D val="0"/>
            <c:spPr>
              <a:solidFill>
                <a:srgbClr val="F6007B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18B-407E-88FD-0204D32968C1}"/>
              </c:ext>
            </c:extLst>
          </c:dPt>
          <c:errBars>
            <c:errBarType val="plus"/>
            <c:errValType val="cust"/>
            <c:noEndCap val="0"/>
            <c:plus>
              <c:numRef>
                <c:f>'Box Plot'!$G$12:$H$12</c:f>
                <c:numCache>
                  <c:formatCode>General</c:formatCode>
                  <c:ptCount val="2"/>
                  <c:pt idx="0">
                    <c:v>32.398550046271296</c:v>
                  </c:pt>
                  <c:pt idx="1">
                    <c:v>5.4702070070499857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'Box Plot'!$E$2:$F$2</c:f>
              <c:strCache>
                <c:ptCount val="2"/>
                <c:pt idx="0">
                  <c:v>Data set 1</c:v>
                </c:pt>
                <c:pt idx="1">
                  <c:v>Data set 2</c:v>
                </c:pt>
              </c:strCache>
            </c:strRef>
          </c:cat>
          <c:val>
            <c:numRef>
              <c:f>'Box Plot'!$G$11:$H$11</c:f>
              <c:numCache>
                <c:formatCode>0.000</c:formatCode>
                <c:ptCount val="2"/>
                <c:pt idx="0">
                  <c:v>2.4335656098012848</c:v>
                </c:pt>
                <c:pt idx="1">
                  <c:v>3.0589543656213039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8B-407E-88FD-0204D32968C1}"/>
            </c:ext>
          </c:extLst>
        </c:ser>
        <c:ser>
          <c:idx val="4"/>
          <c:order val="4"/>
          <c:spPr>
            <a:noFill/>
            <a:ln>
              <a:noFill/>
            </a:ln>
            <a:effectLst/>
          </c:spPr>
          <c:invertIfNegative val="0"/>
          <c:cat>
            <c:strRef>
              <c:f>'Box Plot'!$E$2:$F$2</c:f>
              <c:strCache>
                <c:ptCount val="2"/>
                <c:pt idx="0">
                  <c:v>Data set 1</c:v>
                </c:pt>
                <c:pt idx="1">
                  <c:v>Data set 2</c:v>
                </c:pt>
              </c:strCache>
            </c:strRef>
          </c:cat>
          <c:val>
            <c:numRef>
              <c:f>'Box Plot'!$G$12:$H$12</c:f>
              <c:numCache>
                <c:formatCode>0.000</c:formatCode>
                <c:ptCount val="2"/>
                <c:pt idx="0">
                  <c:v>32.398550046271296</c:v>
                </c:pt>
                <c:pt idx="1">
                  <c:v>5.4702070070499857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8B-407E-88FD-0204D3296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733039"/>
        <c:axId val="1999999823"/>
      </c:barChart>
      <c:catAx>
        <c:axId val="7873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999823"/>
        <c:crosses val="autoZero"/>
        <c:auto val="1"/>
        <c:lblAlgn val="ctr"/>
        <c:lblOffset val="100"/>
        <c:noMultiLvlLbl val="0"/>
      </c:catAx>
      <c:valAx>
        <c:axId val="1999999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33039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14</xdr:col>
      <xdr:colOff>0</xdr:colOff>
      <xdr:row>16</xdr:row>
      <xdr:rowOff>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5AE379F-11DF-4018-899A-FA85441FEB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aadeddin\Desktop\QFD\House%20of%20Quality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 of Quality 1"/>
      <sheetName val="Data Validation Sources"/>
      <sheetName val="House of Quality 2"/>
      <sheetName val="House of Quality 3"/>
      <sheetName val="House of Quality 4"/>
      <sheetName val="About"/>
    </sheetNames>
    <sheetDataSet>
      <sheetData sheetId="0" refreshError="1"/>
      <sheetData sheetId="1">
        <row r="2">
          <cell r="C2" t="str">
            <v>┼┼</v>
          </cell>
        </row>
        <row r="3">
          <cell r="C3" t="str">
            <v>┼</v>
          </cell>
        </row>
        <row r="4">
          <cell r="C4" t="str">
            <v>▬</v>
          </cell>
        </row>
        <row r="5">
          <cell r="C5" t="str">
            <v>▼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89"/>
  <sheetViews>
    <sheetView showGridLines="0" tabSelected="1" zoomScale="104" zoomScaleNormal="104" workbookViewId="0"/>
  </sheetViews>
  <sheetFormatPr defaultColWidth="8.85546875" defaultRowHeight="14.25" customHeight="1" x14ac:dyDescent="0.2"/>
  <cols>
    <col min="1" max="1" width="2.7109375" style="2" customWidth="1"/>
    <col min="2" max="2" width="11.5703125" style="2" customWidth="1"/>
    <col min="3" max="3" width="26.7109375" style="2" customWidth="1"/>
    <col min="4" max="4" width="8.7109375" style="2" customWidth="1"/>
    <col min="5" max="14" width="11.7109375" style="2" customWidth="1"/>
    <col min="15" max="15" width="3.7109375" style="2" customWidth="1"/>
    <col min="16" max="16384" width="8.85546875" style="2"/>
  </cols>
  <sheetData>
    <row r="1" spans="2:9" ht="31.5" x14ac:dyDescent="0.2">
      <c r="B1" s="1" t="s">
        <v>9</v>
      </c>
    </row>
    <row r="2" spans="2:9" ht="15" x14ac:dyDescent="0.2">
      <c r="B2" s="3"/>
      <c r="C2" s="4"/>
      <c r="E2" s="25" t="s">
        <v>23</v>
      </c>
      <c r="F2" s="25" t="s">
        <v>24</v>
      </c>
      <c r="G2" s="21" t="str">
        <f>IF(E2=0,"",E2)</f>
        <v>Data set 1</v>
      </c>
      <c r="H2" s="21" t="str">
        <f>IF(F2=0,"",F2)</f>
        <v>Data set 2</v>
      </c>
    </row>
    <row r="3" spans="2:9" ht="15" x14ac:dyDescent="0.25">
      <c r="B3" s="3" t="s">
        <v>1</v>
      </c>
      <c r="C3" s="12"/>
      <c r="D3" s="3">
        <v>1</v>
      </c>
      <c r="E3" s="23">
        <v>37.15351532301041</v>
      </c>
      <c r="F3" s="23">
        <v>43.069042546471501</v>
      </c>
      <c r="G3" s="22">
        <f>IF(MIN(E3:E72)=0,"",MIN(E3:E72))</f>
        <v>22.543397888755354</v>
      </c>
      <c r="H3" s="22">
        <f>IF(MIN(F3:F72)=0,"",MIN(F3:F72))</f>
        <v>14.725491076720544</v>
      </c>
      <c r="I3" s="18" t="s">
        <v>10</v>
      </c>
    </row>
    <row r="4" spans="2:9" ht="15" x14ac:dyDescent="0.25">
      <c r="B4" s="3" t="s">
        <v>4</v>
      </c>
      <c r="C4" s="12"/>
      <c r="D4" s="3">
        <v>2</v>
      </c>
      <c r="E4" s="24">
        <v>35.950563211052327</v>
      </c>
      <c r="F4" s="24">
        <v>43.335852859662388</v>
      </c>
      <c r="G4" s="22">
        <f>IF(ISERROR(PERCENTILE(E3:E72,0.25)),"",PERCENTILE(E3:E72,0.25))</f>
        <v>37.387811129482763</v>
      </c>
      <c r="H4" s="22">
        <f>IF(ISERROR(PERCENTILE(F3:F72,0.25)),"",PERCENTILE(F3:F72,0.25))</f>
        <v>29.567795764648221</v>
      </c>
      <c r="I4" s="18" t="s">
        <v>11</v>
      </c>
    </row>
    <row r="5" spans="2:9" ht="15" x14ac:dyDescent="0.25">
      <c r="B5" s="3" t="s">
        <v>3</v>
      </c>
      <c r="C5" s="12"/>
      <c r="D5" s="3">
        <v>3</v>
      </c>
      <c r="E5" s="24">
        <v>31.859145955170153</v>
      </c>
      <c r="F5" s="24">
        <v>29.111777930143901</v>
      </c>
      <c r="G5" s="22">
        <f>IF(ISERROR(MEDIAN(E3:E72)),"",MEDIAN(E3:E72))</f>
        <v>41.56556595379427</v>
      </c>
      <c r="H5" s="22">
        <f>IF(ISERROR(MEDIAN(F3:F72)),"",MEDIAN(F3:F72))</f>
        <v>34.806691486991099</v>
      </c>
      <c r="I5" s="18" t="s">
        <v>12</v>
      </c>
    </row>
    <row r="6" spans="2:9" ht="15" x14ac:dyDescent="0.25">
      <c r="B6" s="3" t="s">
        <v>5</v>
      </c>
      <c r="C6" s="12"/>
      <c r="D6" s="3">
        <v>4</v>
      </c>
      <c r="E6" s="24">
        <v>40.276490459570049</v>
      </c>
      <c r="F6" s="24">
        <v>35.531578596973901</v>
      </c>
      <c r="G6" s="22">
        <f>IF(ISERROR(PERCENTILE(E3:E72,0.75)),"",PERCENTILE(E3:E72,0.75))</f>
        <v>43.999131563595554</v>
      </c>
      <c r="H6" s="22">
        <f>IF(ISERROR(PERCENTILE(F3:F72,0.75)),"",PERCENTILE(F3:F72,0.75))</f>
        <v>37.865645852612403</v>
      </c>
      <c r="I6" s="18" t="s">
        <v>13</v>
      </c>
    </row>
    <row r="7" spans="2:9" ht="15" x14ac:dyDescent="0.25">
      <c r="B7" s="11"/>
      <c r="C7" s="11"/>
      <c r="D7" s="3">
        <v>5</v>
      </c>
      <c r="E7" s="24">
        <v>43.210217186004883</v>
      </c>
      <c r="F7" s="24">
        <v>39.686789941167916</v>
      </c>
      <c r="G7" s="22">
        <f>IF(MAX(E3:E72)=0,"",MAX(E3:E72))</f>
        <v>76.397681609866851</v>
      </c>
      <c r="H7" s="22">
        <f>IF(MAX(F3:F72)=0,"",MAX(F3:F72))</f>
        <v>43.335852859662388</v>
      </c>
      <c r="I7" s="18" t="s">
        <v>14</v>
      </c>
    </row>
    <row r="8" spans="2:9" ht="15" customHeight="1" x14ac:dyDescent="0.25">
      <c r="B8" s="3" t="s">
        <v>7</v>
      </c>
      <c r="C8" s="26" t="s">
        <v>17</v>
      </c>
      <c r="D8" s="3">
        <v>6</v>
      </c>
      <c r="E8" s="24">
        <v>38.107726410399096</v>
      </c>
      <c r="F8" s="24">
        <v>43.322997703881121</v>
      </c>
      <c r="G8" s="20">
        <f>IF(G3=0,"",G3)</f>
        <v>22.543397888755354</v>
      </c>
      <c r="H8" s="20">
        <f>IF(H3=0,"",H3)</f>
        <v>14.725491076720544</v>
      </c>
      <c r="I8" s="19"/>
    </row>
    <row r="9" spans="2:9" ht="15" x14ac:dyDescent="0.25">
      <c r="B9" s="3"/>
      <c r="C9" s="27"/>
      <c r="D9" s="3">
        <v>7</v>
      </c>
      <c r="E9" s="24">
        <v>40.664926040141737</v>
      </c>
      <c r="F9" s="24">
        <v>34.952569363373897</v>
      </c>
      <c r="G9" s="20">
        <f>IF(ISERROR(G4-G3),"",G4-G3)</f>
        <v>14.844413240727409</v>
      </c>
      <c r="H9" s="20">
        <f>IF(ISERROR(H4-H3),"",H4-H3)</f>
        <v>14.842304687927676</v>
      </c>
      <c r="I9" s="19"/>
    </row>
    <row r="10" spans="2:9" ht="15" x14ac:dyDescent="0.25">
      <c r="B10" s="3"/>
      <c r="C10" s="27"/>
      <c r="D10" s="3">
        <v>8</v>
      </c>
      <c r="E10" s="24">
        <v>38.379356578430304</v>
      </c>
      <c r="F10" s="24">
        <v>43.149987438559215</v>
      </c>
      <c r="G10" s="20">
        <f>IF(ISERROR(G5-G4),"",G5-G4)</f>
        <v>4.1777548243115064</v>
      </c>
      <c r="H10" s="20">
        <f>IF(ISERROR(H5-H4),"",H5-H4)</f>
        <v>5.2388957223428783</v>
      </c>
      <c r="I10" s="19"/>
    </row>
    <row r="11" spans="2:9" ht="15" x14ac:dyDescent="0.25">
      <c r="B11" s="3"/>
      <c r="C11" s="27"/>
      <c r="D11" s="3">
        <v>9</v>
      </c>
      <c r="E11" s="24">
        <v>44.019859729023899</v>
      </c>
      <c r="F11" s="24">
        <v>37.614662028082272</v>
      </c>
      <c r="G11" s="20">
        <f>IF(ISERROR(G6-G5),"",G6-G5)</f>
        <v>2.4335656098012848</v>
      </c>
      <c r="H11" s="20">
        <f>IF(ISERROR(H6-H5),"",H6-H5)</f>
        <v>3.0589543656213039</v>
      </c>
      <c r="I11" s="19"/>
    </row>
    <row r="12" spans="2:9" ht="15" x14ac:dyDescent="0.25">
      <c r="B12" s="3"/>
      <c r="C12" s="27"/>
      <c r="D12" s="3">
        <v>10</v>
      </c>
      <c r="E12" s="24">
        <v>76.397681609866851</v>
      </c>
      <c r="F12" s="24">
        <v>22.38</v>
      </c>
      <c r="G12" s="20">
        <f>IF(ISERROR(G7-G6),"",G7-G6)</f>
        <v>32.398550046271296</v>
      </c>
      <c r="H12" s="20">
        <f>IF(ISERROR(H7-H6),"",H7-H6)</f>
        <v>5.4702070070499857</v>
      </c>
      <c r="I12" s="19"/>
    </row>
    <row r="13" spans="2:9" ht="15" x14ac:dyDescent="0.25">
      <c r="B13" s="3"/>
      <c r="C13" s="27"/>
      <c r="D13" s="3">
        <v>11</v>
      </c>
      <c r="E13" s="24">
        <v>42.615715564185749</v>
      </c>
      <c r="F13" s="24">
        <v>34.970292736320495</v>
      </c>
      <c r="G13" s="22">
        <f>IF(ISERROR(AVERAGE(E3:E72)),"",AVERAGE(E3:E72))</f>
        <v>41.665187364705687</v>
      </c>
      <c r="H13" s="22">
        <f>IF(ISERROR(AVERAGE(F3:F72)),"",AVERAGE(F3:F72))</f>
        <v>33.773871646755317</v>
      </c>
      <c r="I13" s="18" t="s">
        <v>15</v>
      </c>
    </row>
    <row r="14" spans="2:9" ht="15" x14ac:dyDescent="0.25">
      <c r="B14" s="3"/>
      <c r="C14" s="27"/>
      <c r="D14" s="3">
        <v>12</v>
      </c>
      <c r="E14" s="24">
        <v>42.036200586858328</v>
      </c>
      <c r="F14" s="24">
        <v>32.422337693777507</v>
      </c>
      <c r="G14" s="22">
        <f>IF(ISERROR(STDEV(E3:E72)),"",STDEV(E3:E72))</f>
        <v>8.3236570855207432</v>
      </c>
      <c r="H14" s="22">
        <f>IF(ISERROR(STDEV(F3:F72)),"",STDEV(F3:F72))</f>
        <v>6.5631845662878687</v>
      </c>
      <c r="I14" s="18" t="s">
        <v>16</v>
      </c>
    </row>
    <row r="15" spans="2:9" ht="15" x14ac:dyDescent="0.25">
      <c r="B15" s="3"/>
      <c r="C15" s="28"/>
      <c r="D15" s="3">
        <v>13</v>
      </c>
      <c r="E15" s="24">
        <v>42.297065860521833</v>
      </c>
      <c r="F15" s="24">
        <v>33.535765148291432</v>
      </c>
      <c r="G15" s="15"/>
      <c r="H15" s="17"/>
    </row>
    <row r="16" spans="2:9" ht="15" x14ac:dyDescent="0.25">
      <c r="B16" s="3"/>
      <c r="C16" s="11"/>
      <c r="D16" s="3">
        <v>14</v>
      </c>
      <c r="E16" s="24">
        <v>46.008108437572503</v>
      </c>
      <c r="F16" s="24">
        <v>37.090765223698526</v>
      </c>
      <c r="G16" s="16"/>
    </row>
    <row r="17" spans="2:14" ht="15" x14ac:dyDescent="0.25">
      <c r="B17" s="11"/>
      <c r="C17" s="11"/>
      <c r="D17" s="3">
        <v>15</v>
      </c>
      <c r="E17" s="24">
        <v>47.067224981335407</v>
      </c>
      <c r="F17" s="24">
        <v>32.736983020082377</v>
      </c>
    </row>
    <row r="18" spans="2:14" ht="15" x14ac:dyDescent="0.25">
      <c r="B18" s="11"/>
      <c r="C18" s="11"/>
      <c r="D18" s="3">
        <v>16</v>
      </c>
      <c r="E18" s="24">
        <v>36.684174528628738</v>
      </c>
      <c r="F18" s="24">
        <v>29.719801709482994</v>
      </c>
    </row>
    <row r="19" spans="2:14" ht="15" x14ac:dyDescent="0.25">
      <c r="B19" s="11"/>
      <c r="C19" s="11"/>
      <c r="D19" s="3">
        <v>17</v>
      </c>
      <c r="E19" s="24">
        <v>42.307985209128368</v>
      </c>
      <c r="F19" s="24">
        <v>34.090227286363366</v>
      </c>
    </row>
    <row r="20" spans="2:14" ht="15" x14ac:dyDescent="0.25">
      <c r="B20" s="11"/>
      <c r="C20" s="11"/>
      <c r="D20" s="3">
        <v>18</v>
      </c>
      <c r="E20" s="24">
        <v>39.653312268656293</v>
      </c>
      <c r="F20" s="24">
        <v>27.970400603265599</v>
      </c>
      <c r="M20" s="29"/>
      <c r="N20" s="29"/>
    </row>
    <row r="21" spans="2:14" ht="15" x14ac:dyDescent="0.25">
      <c r="B21" s="11"/>
      <c r="C21" s="11"/>
      <c r="D21" s="3">
        <v>19</v>
      </c>
      <c r="E21" s="24">
        <v>30.799860045435953</v>
      </c>
      <c r="F21" s="24">
        <v>28.323456707950466</v>
      </c>
    </row>
    <row r="22" spans="2:14" ht="15" x14ac:dyDescent="0.25">
      <c r="B22" s="11"/>
      <c r="C22" s="11"/>
      <c r="D22" s="3">
        <v>20</v>
      </c>
      <c r="E22" s="24">
        <v>42.392000000000003</v>
      </c>
      <c r="F22" s="24">
        <v>26.82907198240013</v>
      </c>
    </row>
    <row r="23" spans="2:14" ht="15" x14ac:dyDescent="0.25">
      <c r="B23" s="11"/>
      <c r="C23" s="11"/>
      <c r="D23" s="3">
        <v>21</v>
      </c>
      <c r="E23" s="24">
        <v>22.543397888755354</v>
      </c>
      <c r="F23" s="24">
        <v>14.725491076720544</v>
      </c>
    </row>
    <row r="24" spans="2:14" ht="15" x14ac:dyDescent="0.25">
      <c r="B24" s="11"/>
      <c r="C24" s="11"/>
      <c r="D24" s="3">
        <v>22</v>
      </c>
      <c r="E24" s="24">
        <v>37.959656936724706</v>
      </c>
      <c r="F24" s="24">
        <v>41.005912306992627</v>
      </c>
    </row>
    <row r="25" spans="2:14" ht="15" x14ac:dyDescent="0.25">
      <c r="B25" s="11"/>
      <c r="C25" s="11"/>
      <c r="D25" s="3">
        <v>23</v>
      </c>
      <c r="E25" s="24">
        <v>42.792611598851792</v>
      </c>
      <c r="F25" s="24">
        <v>38.618597326202796</v>
      </c>
    </row>
    <row r="26" spans="2:14" ht="15" x14ac:dyDescent="0.25">
      <c r="B26" s="11"/>
      <c r="C26" s="11"/>
      <c r="D26" s="3">
        <v>24</v>
      </c>
      <c r="E26" s="24">
        <v>47.884005784387902</v>
      </c>
      <c r="F26" s="24">
        <v>33.289000000000001</v>
      </c>
    </row>
    <row r="27" spans="2:14" ht="15" x14ac:dyDescent="0.25">
      <c r="B27" s="11"/>
      <c r="C27" s="11"/>
      <c r="D27" s="3">
        <v>25</v>
      </c>
      <c r="E27" s="24">
        <v>36.595130505554408</v>
      </c>
      <c r="F27" s="24">
        <v>39.381999999999998</v>
      </c>
    </row>
    <row r="28" spans="2:14" ht="15" x14ac:dyDescent="0.25">
      <c r="B28" s="11"/>
      <c r="C28" s="11"/>
      <c r="D28" s="3">
        <v>26</v>
      </c>
      <c r="E28" s="24">
        <v>33.964268217541481</v>
      </c>
      <c r="F28" s="24">
        <v>36.747412982126058</v>
      </c>
    </row>
    <row r="29" spans="2:14" ht="15" x14ac:dyDescent="0.25">
      <c r="B29" s="11"/>
      <c r="C29" s="11"/>
      <c r="D29" s="3">
        <v>27</v>
      </c>
      <c r="E29" s="24">
        <v>37.465909731640217</v>
      </c>
      <c r="F29" s="24">
        <v>30.575759537838405</v>
      </c>
    </row>
    <row r="30" spans="2:14" ht="15" x14ac:dyDescent="0.25">
      <c r="B30" s="11"/>
      <c r="C30" s="11"/>
      <c r="D30" s="3">
        <v>28</v>
      </c>
      <c r="E30" s="24">
        <v>39.44814672606681</v>
      </c>
      <c r="F30" s="24">
        <v>39.519651805521157</v>
      </c>
    </row>
    <row r="31" spans="2:14" ht="15" x14ac:dyDescent="0.25">
      <c r="B31" s="11"/>
      <c r="C31" s="11"/>
      <c r="D31" s="3">
        <v>29</v>
      </c>
      <c r="E31" s="24">
        <v>50.834598939555207</v>
      </c>
      <c r="F31" s="24">
        <v>22.390999999999998</v>
      </c>
    </row>
    <row r="32" spans="2:14" ht="15" x14ac:dyDescent="0.25">
      <c r="B32" s="11"/>
      <c r="C32" s="11"/>
      <c r="D32" s="3">
        <v>30</v>
      </c>
      <c r="E32" s="24">
        <v>42.302347568778323</v>
      </c>
      <c r="F32" s="24">
        <v>36.496320765352181</v>
      </c>
    </row>
    <row r="33" spans="2:6" ht="15" x14ac:dyDescent="0.25">
      <c r="B33" s="11"/>
      <c r="C33" s="11"/>
      <c r="D33" s="3">
        <v>31</v>
      </c>
      <c r="E33" s="24">
        <v>36.310381137967347</v>
      </c>
      <c r="F33" s="24">
        <v>27.80042997998369</v>
      </c>
    </row>
    <row r="34" spans="2:6" ht="15" x14ac:dyDescent="0.25">
      <c r="B34" s="11"/>
      <c r="C34" s="11"/>
      <c r="D34" s="3">
        <v>32</v>
      </c>
      <c r="E34" s="24">
        <v>49.877578255149309</v>
      </c>
      <c r="F34" s="24">
        <v>37.572013024964512</v>
      </c>
    </row>
    <row r="35" spans="2:6" ht="15" x14ac:dyDescent="0.25">
      <c r="B35" s="11"/>
      <c r="C35" s="11"/>
      <c r="D35" s="3">
        <v>33</v>
      </c>
      <c r="E35" s="24">
        <v>50.436197833351272</v>
      </c>
      <c r="F35" s="24">
        <v>35.790444450733204</v>
      </c>
    </row>
    <row r="36" spans="2:6" ht="15" x14ac:dyDescent="0.25">
      <c r="B36" s="11"/>
      <c r="C36" s="11"/>
      <c r="D36" s="3">
        <v>34</v>
      </c>
      <c r="E36" s="24">
        <v>43.992222175119437</v>
      </c>
      <c r="F36" s="24">
        <v>34.660813610608294</v>
      </c>
    </row>
    <row r="37" spans="2:6" ht="15" x14ac:dyDescent="0.25">
      <c r="B37" s="11"/>
      <c r="C37" s="11"/>
      <c r="D37" s="3">
        <v>35</v>
      </c>
      <c r="E37" s="24">
        <v>48.564230524237693</v>
      </c>
      <c r="F37" s="24">
        <v>24.477</v>
      </c>
    </row>
    <row r="38" spans="2:6" ht="15" x14ac:dyDescent="0.25">
      <c r="B38" s="11"/>
      <c r="C38" s="11"/>
      <c r="D38" s="3">
        <v>36</v>
      </c>
      <c r="E38" s="24">
        <v>41.094931320730211</v>
      </c>
      <c r="F38" s="24">
        <v>32.963171896198972</v>
      </c>
    </row>
    <row r="39" spans="2:6" ht="15" x14ac:dyDescent="0.2">
      <c r="B39" s="11"/>
      <c r="C39" s="11"/>
      <c r="D39" s="3">
        <v>37</v>
      </c>
      <c r="E39" s="14"/>
      <c r="F39" s="14"/>
    </row>
    <row r="40" spans="2:6" ht="15" x14ac:dyDescent="0.2">
      <c r="B40" s="11"/>
      <c r="C40" s="11"/>
      <c r="D40" s="3">
        <v>38</v>
      </c>
      <c r="E40" s="14"/>
      <c r="F40" s="14"/>
    </row>
    <row r="41" spans="2:6" ht="15" x14ac:dyDescent="0.2">
      <c r="B41" s="11"/>
      <c r="C41" s="11"/>
      <c r="D41" s="3">
        <v>39</v>
      </c>
      <c r="E41" s="14"/>
      <c r="F41" s="14"/>
    </row>
    <row r="42" spans="2:6" ht="15" x14ac:dyDescent="0.2">
      <c r="B42" s="11"/>
      <c r="C42" s="11"/>
      <c r="D42" s="3">
        <v>40</v>
      </c>
      <c r="E42" s="14"/>
      <c r="F42" s="14"/>
    </row>
    <row r="43" spans="2:6" ht="15" x14ac:dyDescent="0.2">
      <c r="B43" s="11"/>
      <c r="C43" s="11"/>
      <c r="D43" s="3">
        <v>41</v>
      </c>
      <c r="E43" s="14"/>
      <c r="F43" s="14"/>
    </row>
    <row r="44" spans="2:6" ht="15" x14ac:dyDescent="0.2">
      <c r="B44" s="11"/>
      <c r="C44" s="11"/>
      <c r="D44" s="3">
        <v>42</v>
      </c>
      <c r="E44" s="14"/>
      <c r="F44" s="14"/>
    </row>
    <row r="45" spans="2:6" ht="15" x14ac:dyDescent="0.2">
      <c r="B45" s="11"/>
      <c r="C45" s="11"/>
      <c r="D45" s="3">
        <v>43</v>
      </c>
      <c r="E45" s="14"/>
      <c r="F45" s="14"/>
    </row>
    <row r="46" spans="2:6" ht="15" x14ac:dyDescent="0.2">
      <c r="B46" s="11"/>
      <c r="C46" s="11"/>
      <c r="D46" s="3">
        <v>44</v>
      </c>
      <c r="E46" s="14"/>
      <c r="F46" s="14"/>
    </row>
    <row r="47" spans="2:6" ht="15" x14ac:dyDescent="0.2">
      <c r="B47" s="11"/>
      <c r="C47" s="11"/>
      <c r="D47" s="3">
        <v>45</v>
      </c>
      <c r="E47" s="14"/>
      <c r="F47" s="14"/>
    </row>
    <row r="48" spans="2:6" ht="15" x14ac:dyDescent="0.2">
      <c r="B48" s="11"/>
      <c r="C48" s="11"/>
      <c r="D48" s="3">
        <v>46</v>
      </c>
      <c r="E48" s="14"/>
      <c r="F48" s="14"/>
    </row>
    <row r="49" spans="2:6" ht="15" x14ac:dyDescent="0.2">
      <c r="B49" s="11"/>
      <c r="C49" s="11"/>
      <c r="D49" s="3">
        <v>47</v>
      </c>
      <c r="E49" s="14"/>
      <c r="F49" s="14"/>
    </row>
    <row r="50" spans="2:6" ht="15" x14ac:dyDescent="0.2">
      <c r="B50" s="11"/>
      <c r="C50" s="11"/>
      <c r="D50" s="3">
        <v>48</v>
      </c>
      <c r="E50" s="14"/>
      <c r="F50" s="14"/>
    </row>
    <row r="51" spans="2:6" ht="15" x14ac:dyDescent="0.2">
      <c r="B51" s="11"/>
      <c r="C51" s="11"/>
      <c r="D51" s="3">
        <v>49</v>
      </c>
      <c r="E51" s="14"/>
      <c r="F51" s="14"/>
    </row>
    <row r="52" spans="2:6" ht="15" x14ac:dyDescent="0.2">
      <c r="B52" s="11"/>
      <c r="C52" s="11"/>
      <c r="D52" s="3">
        <v>50</v>
      </c>
      <c r="E52" s="14"/>
      <c r="F52" s="14"/>
    </row>
    <row r="53" spans="2:6" ht="15" x14ac:dyDescent="0.2">
      <c r="B53" s="11"/>
      <c r="C53" s="11"/>
      <c r="D53" s="3">
        <v>51</v>
      </c>
      <c r="E53" s="14"/>
      <c r="F53" s="14"/>
    </row>
    <row r="54" spans="2:6" ht="15" x14ac:dyDescent="0.2">
      <c r="B54" s="11"/>
      <c r="C54" s="11"/>
      <c r="D54" s="3">
        <v>52</v>
      </c>
      <c r="E54" s="14"/>
      <c r="F54" s="14"/>
    </row>
    <row r="55" spans="2:6" ht="15" x14ac:dyDescent="0.2">
      <c r="B55" s="11"/>
      <c r="C55" s="11"/>
      <c r="D55" s="3">
        <v>53</v>
      </c>
      <c r="E55" s="14"/>
      <c r="F55" s="14"/>
    </row>
    <row r="56" spans="2:6" ht="15" x14ac:dyDescent="0.2">
      <c r="B56" s="11"/>
      <c r="C56" s="11"/>
      <c r="D56" s="3">
        <v>54</v>
      </c>
      <c r="E56" s="14"/>
      <c r="F56" s="14"/>
    </row>
    <row r="57" spans="2:6" ht="15" x14ac:dyDescent="0.2">
      <c r="B57" s="11"/>
      <c r="C57" s="11"/>
      <c r="D57" s="3">
        <v>55</v>
      </c>
      <c r="E57" s="14"/>
      <c r="F57" s="14"/>
    </row>
    <row r="58" spans="2:6" ht="15" x14ac:dyDescent="0.2">
      <c r="B58" s="11"/>
      <c r="C58" s="11"/>
      <c r="D58" s="3">
        <v>56</v>
      </c>
      <c r="E58" s="14"/>
      <c r="F58" s="14"/>
    </row>
    <row r="59" spans="2:6" ht="15" x14ac:dyDescent="0.2">
      <c r="B59" s="11"/>
      <c r="C59" s="11"/>
      <c r="D59" s="3">
        <v>57</v>
      </c>
      <c r="E59" s="14"/>
      <c r="F59" s="14"/>
    </row>
    <row r="60" spans="2:6" ht="15" x14ac:dyDescent="0.2">
      <c r="B60" s="11"/>
      <c r="C60" s="11"/>
      <c r="D60" s="3">
        <v>58</v>
      </c>
      <c r="E60" s="14"/>
      <c r="F60" s="14"/>
    </row>
    <row r="61" spans="2:6" ht="15" x14ac:dyDescent="0.2">
      <c r="B61" s="11"/>
      <c r="C61" s="11"/>
      <c r="D61" s="3">
        <v>59</v>
      </c>
      <c r="E61" s="14"/>
      <c r="F61" s="14"/>
    </row>
    <row r="62" spans="2:6" ht="15" x14ac:dyDescent="0.2">
      <c r="B62" s="11"/>
      <c r="C62" s="11"/>
      <c r="D62" s="3">
        <v>60</v>
      </c>
      <c r="E62" s="14"/>
      <c r="F62" s="14"/>
    </row>
    <row r="63" spans="2:6" ht="15" x14ac:dyDescent="0.2">
      <c r="B63" s="11"/>
      <c r="C63" s="11"/>
      <c r="D63" s="3">
        <v>61</v>
      </c>
      <c r="E63" s="14"/>
      <c r="F63" s="14"/>
    </row>
    <row r="64" spans="2:6" ht="15" x14ac:dyDescent="0.2">
      <c r="B64" s="11"/>
      <c r="C64" s="11"/>
      <c r="D64" s="3">
        <v>62</v>
      </c>
      <c r="E64" s="14"/>
      <c r="F64" s="14"/>
    </row>
    <row r="65" spans="2:14" ht="15" x14ac:dyDescent="0.2">
      <c r="B65" s="11"/>
      <c r="C65" s="11"/>
      <c r="D65" s="3">
        <v>63</v>
      </c>
      <c r="E65" s="14"/>
      <c r="F65" s="14"/>
    </row>
    <row r="66" spans="2:14" ht="15" x14ac:dyDescent="0.2">
      <c r="B66" s="11"/>
      <c r="C66" s="11"/>
      <c r="D66" s="3">
        <v>64</v>
      </c>
      <c r="E66" s="14"/>
      <c r="F66" s="14"/>
    </row>
    <row r="67" spans="2:14" ht="15" x14ac:dyDescent="0.2">
      <c r="B67" s="11"/>
      <c r="C67" s="11"/>
      <c r="D67" s="3">
        <v>65</v>
      </c>
      <c r="E67" s="14"/>
      <c r="F67" s="14"/>
    </row>
    <row r="68" spans="2:14" ht="15" x14ac:dyDescent="0.2">
      <c r="B68" s="11"/>
      <c r="C68" s="11"/>
      <c r="D68" s="3">
        <v>66</v>
      </c>
      <c r="E68" s="14"/>
      <c r="F68" s="14"/>
    </row>
    <row r="69" spans="2:14" ht="15" x14ac:dyDescent="0.2">
      <c r="B69" s="11"/>
      <c r="C69" s="11"/>
      <c r="D69" s="3">
        <v>67</v>
      </c>
      <c r="E69" s="14"/>
      <c r="F69" s="14"/>
    </row>
    <row r="70" spans="2:14" ht="15" x14ac:dyDescent="0.2">
      <c r="B70" s="11"/>
      <c r="C70" s="11"/>
      <c r="D70" s="3">
        <v>68</v>
      </c>
      <c r="E70" s="14"/>
      <c r="F70" s="14"/>
    </row>
    <row r="71" spans="2:14" ht="15" x14ac:dyDescent="0.2">
      <c r="B71" s="11"/>
      <c r="C71" s="11"/>
      <c r="D71" s="3">
        <v>69</v>
      </c>
      <c r="E71" s="14"/>
      <c r="F71" s="14"/>
    </row>
    <row r="72" spans="2:14" ht="15" x14ac:dyDescent="0.2">
      <c r="B72" s="11"/>
      <c r="C72" s="11"/>
      <c r="D72" s="3">
        <v>70</v>
      </c>
      <c r="E72" s="14"/>
      <c r="F72" s="14"/>
    </row>
    <row r="73" spans="2:14" s="5" customFormat="1" ht="15" customHeight="1" x14ac:dyDescent="0.2">
      <c r="B73" s="10"/>
      <c r="C73" s="6"/>
      <c r="D73" s="6"/>
    </row>
    <row r="74" spans="2:14" s="5" customFormat="1" ht="15" customHeight="1" x14ac:dyDescent="0.2">
      <c r="B74" s="13" t="s">
        <v>6</v>
      </c>
      <c r="C74" s="6"/>
      <c r="D74" s="6"/>
    </row>
    <row r="75" spans="2:14" s="5" customFormat="1" ht="15" customHeight="1" x14ac:dyDescent="0.2"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2:14" s="5" customFormat="1" ht="15" customHeight="1" x14ac:dyDescent="0.2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2:14" s="5" customFormat="1" ht="15" customHeight="1" x14ac:dyDescent="0.2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2:14" s="5" customFormat="1" ht="15" customHeight="1" x14ac:dyDescent="0.2"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2:14" s="5" customFormat="1" ht="15" customHeight="1" x14ac:dyDescent="0.2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2:14" s="5" customFormat="1" ht="15" customHeight="1" x14ac:dyDescent="0.2">
      <c r="B80" s="7"/>
      <c r="C80" s="7"/>
      <c r="D80" s="7"/>
    </row>
    <row r="81" spans="2:14" s="5" customFormat="1" ht="15" customHeight="1" x14ac:dyDescent="0.2">
      <c r="B81" s="36" t="s">
        <v>0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2:14" s="5" customFormat="1" ht="15" customHeight="1" x14ac:dyDescent="0.2">
      <c r="B82" s="7"/>
      <c r="C82" s="7"/>
      <c r="D82" s="7"/>
    </row>
    <row r="83" spans="2:14" s="5" customFormat="1" ht="15" customHeight="1" x14ac:dyDescent="0.2">
      <c r="B83" s="8" t="s">
        <v>2</v>
      </c>
      <c r="C83" s="7"/>
      <c r="D83" s="7"/>
    </row>
    <row r="84" spans="2:14" s="5" customFormat="1" ht="15" customHeight="1" x14ac:dyDescent="0.2">
      <c r="B84" s="9" t="s">
        <v>18</v>
      </c>
      <c r="C84" s="7"/>
      <c r="D84" s="7"/>
    </row>
    <row r="85" spans="2:14" ht="15" customHeight="1" x14ac:dyDescent="0.2">
      <c r="B85" s="9" t="s">
        <v>22</v>
      </c>
    </row>
    <row r="86" spans="2:14" ht="15" customHeight="1" x14ac:dyDescent="0.2">
      <c r="B86" s="9" t="s">
        <v>19</v>
      </c>
    </row>
    <row r="87" spans="2:14" ht="14.25" customHeight="1" x14ac:dyDescent="0.2">
      <c r="B87" s="9" t="s">
        <v>20</v>
      </c>
    </row>
    <row r="88" spans="2:14" ht="14.25" customHeight="1" x14ac:dyDescent="0.2">
      <c r="B88" s="9" t="s">
        <v>21</v>
      </c>
    </row>
    <row r="89" spans="2:14" ht="14.25" customHeight="1" x14ac:dyDescent="0.2">
      <c r="B89" s="9" t="s">
        <v>8</v>
      </c>
    </row>
  </sheetData>
  <sheetProtection sheet="1" objects="1" scenarios="1"/>
  <mergeCells count="4">
    <mergeCell ref="C8:C15"/>
    <mergeCell ref="M20:N20"/>
    <mergeCell ref="B75:N79"/>
    <mergeCell ref="B81:N81"/>
  </mergeCells>
  <phoneticPr fontId="3" type="noConversion"/>
  <printOptions horizontalCentered="1" verticalCentered="1"/>
  <pageMargins left="0.1" right="0.1" top="0.1" bottom="0.1" header="0.2" footer="0.2"/>
  <pageSetup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Box Plot</vt:lpstr>
      <vt:lpstr>'Box Plot'!Print_Area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l s</cp:lastModifiedBy>
  <cp:lastPrinted>2020-12-02T15:04:55Z</cp:lastPrinted>
  <dcterms:created xsi:type="dcterms:W3CDTF">1996-10-14T23:33:28Z</dcterms:created>
  <dcterms:modified xsi:type="dcterms:W3CDTF">2020-12-02T16:17:00Z</dcterms:modified>
</cp:coreProperties>
</file>